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bjuje2025\"/>
    </mc:Choice>
  </mc:AlternateContent>
  <bookViews>
    <workbookView xWindow="0" yWindow="0" windowWidth="20490" windowHeight="7650" tabRatio="612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</sheets>
  <definedNames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Sheet5!#REF!</definedName>
    <definedName name="_xlnm.Print_Titles" localSheetId="5">Sheet6!$5:$7</definedName>
    <definedName name="_xlnm.Print_Area" localSheetId="0">Sheet1!$A$2:$F$138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0" i="7" l="1"/>
  <c r="E148" i="4"/>
  <c r="D148" i="4" s="1"/>
  <c r="E57" i="4"/>
  <c r="E54" i="4" s="1"/>
  <c r="D54" i="4" s="1"/>
  <c r="G20" i="7"/>
  <c r="G33" i="3"/>
  <c r="G31" i="3"/>
  <c r="G102" i="7"/>
  <c r="G22" i="7"/>
  <c r="D51" i="4"/>
  <c r="I96" i="7"/>
  <c r="I31" i="3"/>
  <c r="G100" i="7"/>
  <c r="G104" i="7"/>
  <c r="D44" i="4"/>
  <c r="G16" i="7"/>
  <c r="D33" i="4"/>
  <c r="D63" i="4"/>
  <c r="G18" i="7"/>
  <c r="E144" i="4"/>
  <c r="D144" i="4" s="1"/>
  <c r="H537" i="7"/>
  <c r="H219" i="3" s="1"/>
  <c r="H577" i="7"/>
  <c r="H583" i="7"/>
  <c r="H581" i="7" s="1"/>
  <c r="H591" i="7"/>
  <c r="H597" i="7"/>
  <c r="H601" i="7"/>
  <c r="H605" i="7"/>
  <c r="H611" i="7"/>
  <c r="H609" i="7" s="1"/>
  <c r="H47" i="7"/>
  <c r="H43" i="7"/>
  <c r="H57" i="7"/>
  <c r="H53" i="7"/>
  <c r="H63" i="7"/>
  <c r="H67" i="7"/>
  <c r="H92" i="7"/>
  <c r="H90" i="7" s="1"/>
  <c r="H108" i="7"/>
  <c r="H106" i="7" s="1"/>
  <c r="H118" i="7"/>
  <c r="H240" i="7"/>
  <c r="H236" i="7"/>
  <c r="H97" i="3"/>
  <c r="H95" i="3" s="1"/>
  <c r="H232" i="7"/>
  <c r="H246" i="7"/>
  <c r="H254" i="7"/>
  <c r="H260" i="7"/>
  <c r="H264" i="7"/>
  <c r="H268" i="7"/>
  <c r="H281" i="7"/>
  <c r="H289" i="7"/>
  <c r="H299" i="7"/>
  <c r="H297" i="7" s="1"/>
  <c r="H305" i="7"/>
  <c r="H313" i="7"/>
  <c r="H317" i="7"/>
  <c r="H309" i="7"/>
  <c r="H323" i="7"/>
  <c r="H331" i="7"/>
  <c r="H335" i="7"/>
  <c r="H432" i="7"/>
  <c r="H430" i="7"/>
  <c r="H425" i="7"/>
  <c r="G425" i="7" s="1"/>
  <c r="H406" i="7"/>
  <c r="H713" i="7"/>
  <c r="H717" i="7"/>
  <c r="H278" i="3" s="1"/>
  <c r="H723" i="7"/>
  <c r="H721" i="7" s="1"/>
  <c r="H729" i="7"/>
  <c r="H727" i="7" s="1"/>
  <c r="H735" i="7"/>
  <c r="H733" i="7" s="1"/>
  <c r="H741" i="7"/>
  <c r="H747" i="7"/>
  <c r="H745" i="7"/>
  <c r="H757" i="7"/>
  <c r="H767" i="7"/>
  <c r="H304" i="3" s="1"/>
  <c r="H301" i="3" s="1"/>
  <c r="H380" i="7"/>
  <c r="H378" i="7" s="1"/>
  <c r="H162" i="3"/>
  <c r="G162" i="3" s="1"/>
  <c r="G30" i="7"/>
  <c r="D47" i="4"/>
  <c r="G413" i="7"/>
  <c r="G415" i="7"/>
  <c r="I13" i="7"/>
  <c r="I13" i="3" s="1"/>
  <c r="I11" i="3" s="1"/>
  <c r="I16" i="3"/>
  <c r="I25" i="3"/>
  <c r="I28" i="3"/>
  <c r="I34" i="3"/>
  <c r="I39" i="3"/>
  <c r="I37" i="3" s="1"/>
  <c r="I250" i="7"/>
  <c r="I104" i="3" s="1"/>
  <c r="G104" i="3" s="1"/>
  <c r="I293" i="7"/>
  <c r="I120" i="3" s="1"/>
  <c r="I114" i="3" s="1"/>
  <c r="I537" i="7"/>
  <c r="I219" i="3" s="1"/>
  <c r="I767" i="7"/>
  <c r="I304" i="3" s="1"/>
  <c r="I301" i="3" s="1"/>
  <c r="I160" i="3"/>
  <c r="E52" i="6"/>
  <c r="E138" i="4"/>
  <c r="E133" i="4" s="1"/>
  <c r="E38" i="4"/>
  <c r="E36" i="4" s="1"/>
  <c r="D36" i="4" s="1"/>
  <c r="D38" i="4"/>
  <c r="H547" i="7"/>
  <c r="H221" i="3" s="1"/>
  <c r="G116" i="3"/>
  <c r="H293" i="7"/>
  <c r="H91" i="3"/>
  <c r="G91" i="3" s="1"/>
  <c r="H101" i="3"/>
  <c r="H109" i="3"/>
  <c r="H121" i="3"/>
  <c r="H124" i="3"/>
  <c r="H130" i="3"/>
  <c r="H165" i="3"/>
  <c r="G165" i="3"/>
  <c r="H394" i="7"/>
  <c r="G394" i="7" s="1"/>
  <c r="H170" i="3"/>
  <c r="H168" i="3" s="1"/>
  <c r="H174" i="3"/>
  <c r="H177" i="3"/>
  <c r="G177" i="3" s="1"/>
  <c r="H438" i="7"/>
  <c r="H436" i="7" s="1"/>
  <c r="G222" i="3"/>
  <c r="H563" i="7"/>
  <c r="H223" i="3" s="1"/>
  <c r="H526" i="7"/>
  <c r="H226" i="3"/>
  <c r="G226" i="3" s="1"/>
  <c r="H231" i="3"/>
  <c r="H236" i="3"/>
  <c r="H239" i="3"/>
  <c r="H16" i="3"/>
  <c r="G16" i="3" s="1"/>
  <c r="H71" i="7"/>
  <c r="H24" i="3" s="1"/>
  <c r="H20" i="3" s="1"/>
  <c r="H25" i="3"/>
  <c r="G25" i="3" s="1"/>
  <c r="H28" i="3"/>
  <c r="H34" i="3"/>
  <c r="H39" i="3"/>
  <c r="H37" i="3" s="1"/>
  <c r="H47" i="3"/>
  <c r="H50" i="3"/>
  <c r="G50" i="3" s="1"/>
  <c r="H53" i="3"/>
  <c r="H56" i="3"/>
  <c r="H60" i="3"/>
  <c r="H65" i="3"/>
  <c r="H70" i="3"/>
  <c r="H73" i="3"/>
  <c r="H77" i="3"/>
  <c r="H80" i="3"/>
  <c r="H83" i="3"/>
  <c r="H86" i="3"/>
  <c r="H148" i="3"/>
  <c r="H151" i="3"/>
  <c r="G151" i="3" s="1"/>
  <c r="H154" i="3"/>
  <c r="H157" i="3"/>
  <c r="G157" i="3" s="1"/>
  <c r="H185" i="3"/>
  <c r="H190" i="3"/>
  <c r="H196" i="3"/>
  <c r="H202" i="3"/>
  <c r="H205" i="3"/>
  <c r="H208" i="3"/>
  <c r="H246" i="3"/>
  <c r="H248" i="3"/>
  <c r="G248" i="3" s="1"/>
  <c r="H252" i="3"/>
  <c r="H256" i="3"/>
  <c r="G256" i="3" s="1"/>
  <c r="H673" i="7"/>
  <c r="H262" i="3" s="1"/>
  <c r="H264" i="3"/>
  <c r="H267" i="3"/>
  <c r="H703" i="7"/>
  <c r="H701" i="7" s="1"/>
  <c r="H279" i="3"/>
  <c r="H282" i="3"/>
  <c r="H285" i="3"/>
  <c r="H288" i="3"/>
  <c r="H291" i="3"/>
  <c r="G291" i="3" s="1"/>
  <c r="H297" i="3"/>
  <c r="H309" i="3"/>
  <c r="G309" i="3" s="1"/>
  <c r="E33" i="6"/>
  <c r="E37" i="6"/>
  <c r="E48" i="6"/>
  <c r="E80" i="6"/>
  <c r="E74" i="6" s="1"/>
  <c r="E68" i="6" s="1"/>
  <c r="E66" i="6" s="1"/>
  <c r="I246" i="3"/>
  <c r="I244" i="3" s="1"/>
  <c r="E46" i="4"/>
  <c r="D46" i="4" s="1"/>
  <c r="G28" i="7"/>
  <c r="G79" i="7"/>
  <c r="G532" i="7"/>
  <c r="G556" i="7"/>
  <c r="G570" i="7"/>
  <c r="G634" i="7"/>
  <c r="G680" i="7"/>
  <c r="G80" i="7"/>
  <c r="G40" i="7"/>
  <c r="G445" i="7"/>
  <c r="E60" i="4"/>
  <c r="D60" i="4" s="1"/>
  <c r="G531" i="7"/>
  <c r="G630" i="7"/>
  <c r="G631" i="7"/>
  <c r="D66" i="4"/>
  <c r="G41" i="7"/>
  <c r="E166" i="4" s="1"/>
  <c r="E164" i="4" s="1"/>
  <c r="D164" i="4" s="1"/>
  <c r="E154" i="4"/>
  <c r="D154" i="4" s="1"/>
  <c r="E157" i="4"/>
  <c r="E161" i="4"/>
  <c r="D161" i="4" s="1"/>
  <c r="E169" i="4"/>
  <c r="E167" i="4" s="1"/>
  <c r="G15" i="7"/>
  <c r="G73" i="7"/>
  <c r="G440" i="7"/>
  <c r="G528" i="7"/>
  <c r="G539" i="7"/>
  <c r="G549" i="7"/>
  <c r="G565" i="7"/>
  <c r="G627" i="7"/>
  <c r="G75" i="7"/>
  <c r="G74" i="7"/>
  <c r="G227" i="7"/>
  <c r="G441" i="7"/>
  <c r="G529" i="7"/>
  <c r="G540" i="7"/>
  <c r="G550" i="7"/>
  <c r="G566" i="7"/>
  <c r="G628" i="7"/>
  <c r="G676" i="7"/>
  <c r="E19" i="4"/>
  <c r="D19" i="4" s="1"/>
  <c r="G765" i="7"/>
  <c r="E139" i="4"/>
  <c r="D139" i="4"/>
  <c r="E74" i="4"/>
  <c r="D74" i="4" s="1"/>
  <c r="E78" i="4"/>
  <c r="D78" i="4" s="1"/>
  <c r="E85" i="4"/>
  <c r="E89" i="4"/>
  <c r="E83" i="4"/>
  <c r="D83" i="4" s="1"/>
  <c r="E99" i="4"/>
  <c r="E109" i="4"/>
  <c r="D109" i="4" s="1"/>
  <c r="F121" i="4"/>
  <c r="F119" i="4" s="1"/>
  <c r="F115" i="4" s="1"/>
  <c r="F93" i="4" s="1"/>
  <c r="D117" i="4"/>
  <c r="D118" i="4"/>
  <c r="D123" i="4"/>
  <c r="D124" i="4"/>
  <c r="D125" i="4"/>
  <c r="D126" i="4"/>
  <c r="F109" i="4"/>
  <c r="F107" i="4"/>
  <c r="F103" i="4" s="1"/>
  <c r="D105" i="4"/>
  <c r="D106" i="4"/>
  <c r="D111" i="4"/>
  <c r="D112" i="4"/>
  <c r="D113" i="4"/>
  <c r="D114" i="4"/>
  <c r="D184" i="4"/>
  <c r="H285" i="7"/>
  <c r="H213" i="7"/>
  <c r="H250" i="7"/>
  <c r="H327" i="7"/>
  <c r="H388" i="7"/>
  <c r="H543" i="7"/>
  <c r="H573" i="7"/>
  <c r="H587" i="7"/>
  <c r="H86" i="7"/>
  <c r="H84" i="7" s="1"/>
  <c r="H114" i="7"/>
  <c r="H127" i="7"/>
  <c r="H125" i="7" s="1"/>
  <c r="H133" i="7"/>
  <c r="H131" i="7" s="1"/>
  <c r="H139" i="7"/>
  <c r="H137" i="7" s="1"/>
  <c r="H149" i="7"/>
  <c r="H147" i="7" s="1"/>
  <c r="H157" i="7"/>
  <c r="H161" i="7"/>
  <c r="G161" i="7" s="1"/>
  <c r="H165" i="7"/>
  <c r="H171" i="7"/>
  <c r="H169" i="7"/>
  <c r="H177" i="7"/>
  <c r="H181" i="7"/>
  <c r="G181" i="7" s="1"/>
  <c r="H187" i="7"/>
  <c r="H185" i="7" s="1"/>
  <c r="H193" i="7"/>
  <c r="H191" i="7" s="1"/>
  <c r="H199" i="7"/>
  <c r="H205" i="7"/>
  <c r="H203" i="7" s="1"/>
  <c r="H452" i="7"/>
  <c r="H456" i="7"/>
  <c r="H460" i="7"/>
  <c r="H466" i="7"/>
  <c r="H470" i="7"/>
  <c r="H474" i="7"/>
  <c r="H478" i="7"/>
  <c r="H484" i="7"/>
  <c r="H488" i="7"/>
  <c r="H492" i="7"/>
  <c r="H496" i="7"/>
  <c r="H502" i="7"/>
  <c r="H500" i="7" s="1"/>
  <c r="H508" i="7"/>
  <c r="H514" i="7"/>
  <c r="H518" i="7"/>
  <c r="H637" i="7"/>
  <c r="H643" i="7"/>
  <c r="H647" i="7"/>
  <c r="H653" i="7"/>
  <c r="H657" i="7"/>
  <c r="H663" i="7"/>
  <c r="H667" i="7"/>
  <c r="H685" i="7"/>
  <c r="H691" i="7"/>
  <c r="H697" i="7"/>
  <c r="H695" i="7" s="1"/>
  <c r="I547" i="7"/>
  <c r="I221" i="3" s="1"/>
  <c r="G554" i="7"/>
  <c r="G555" i="7"/>
  <c r="G553" i="7"/>
  <c r="I43" i="7"/>
  <c r="I47" i="7"/>
  <c r="I53" i="7"/>
  <c r="I57" i="7"/>
  <c r="I63" i="7"/>
  <c r="I67" i="7"/>
  <c r="I71" i="7"/>
  <c r="I86" i="7"/>
  <c r="I84" i="7" s="1"/>
  <c r="I92" i="7"/>
  <c r="I90" i="7" s="1"/>
  <c r="I108" i="7"/>
  <c r="I106" i="7" s="1"/>
  <c r="I114" i="7"/>
  <c r="I118" i="7"/>
  <c r="I127" i="7"/>
  <c r="I133" i="7"/>
  <c r="I139" i="7"/>
  <c r="I137" i="7" s="1"/>
  <c r="I149" i="7"/>
  <c r="I147" i="7" s="1"/>
  <c r="I145" i="7" s="1"/>
  <c r="I143" i="7" s="1"/>
  <c r="I157" i="7"/>
  <c r="I161" i="7"/>
  <c r="I165" i="7"/>
  <c r="I171" i="7"/>
  <c r="I169" i="7" s="1"/>
  <c r="I177" i="7"/>
  <c r="I181" i="7"/>
  <c r="I187" i="7"/>
  <c r="I193" i="7"/>
  <c r="I191" i="7" s="1"/>
  <c r="I199" i="7"/>
  <c r="I197" i="7" s="1"/>
  <c r="I205" i="7"/>
  <c r="I203" i="7" s="1"/>
  <c r="I213" i="7"/>
  <c r="I232" i="7"/>
  <c r="I223" i="7"/>
  <c r="I97" i="3" s="1"/>
  <c r="I95" i="3" s="1"/>
  <c r="I236" i="7"/>
  <c r="I240" i="7"/>
  <c r="I246" i="7"/>
  <c r="I254" i="7"/>
  <c r="I260" i="7"/>
  <c r="I264" i="7"/>
  <c r="I268" i="7"/>
  <c r="I281" i="7"/>
  <c r="I285" i="7"/>
  <c r="I289" i="7"/>
  <c r="I299" i="7"/>
  <c r="I297" i="7" s="1"/>
  <c r="I305" i="7"/>
  <c r="I309" i="7"/>
  <c r="I313" i="7"/>
  <c r="I317" i="7"/>
  <c r="I323" i="7"/>
  <c r="I327" i="7"/>
  <c r="I331" i="7"/>
  <c r="I335" i="7"/>
  <c r="F224" i="4"/>
  <c r="D224" i="4" s="1"/>
  <c r="F208" i="4"/>
  <c r="D208" i="4" s="1"/>
  <c r="F216" i="4"/>
  <c r="D216" i="4" s="1"/>
  <c r="F221" i="4"/>
  <c r="D221" i="4" s="1"/>
  <c r="I388" i="7"/>
  <c r="I386" i="7" s="1"/>
  <c r="I394" i="7"/>
  <c r="I170" i="3" s="1"/>
  <c r="I168" i="3" s="1"/>
  <c r="G408" i="7"/>
  <c r="I432" i="7"/>
  <c r="I430" i="7"/>
  <c r="I438" i="7"/>
  <c r="I182" i="3" s="1"/>
  <c r="I180" i="3" s="1"/>
  <c r="I452" i="7"/>
  <c r="I456" i="7"/>
  <c r="I460" i="7"/>
  <c r="I466" i="7"/>
  <c r="I470" i="7"/>
  <c r="I474" i="7"/>
  <c r="I478" i="7"/>
  <c r="I484" i="7"/>
  <c r="I488" i="7"/>
  <c r="I492" i="7"/>
  <c r="I496" i="7"/>
  <c r="I502" i="7"/>
  <c r="I500" i="7" s="1"/>
  <c r="I508" i="7"/>
  <c r="I506" i="7" s="1"/>
  <c r="I514" i="7"/>
  <c r="I518" i="7"/>
  <c r="I526" i="7"/>
  <c r="I524" i="7" s="1"/>
  <c r="I216" i="3" s="1"/>
  <c r="I214" i="3" s="1"/>
  <c r="I543" i="7"/>
  <c r="I559" i="7"/>
  <c r="G559" i="7" s="1"/>
  <c r="I563" i="7"/>
  <c r="I573" i="7"/>
  <c r="I577" i="7"/>
  <c r="I583" i="7"/>
  <c r="I587" i="7"/>
  <c r="I591" i="7"/>
  <c r="G591" i="7" s="1"/>
  <c r="I597" i="7"/>
  <c r="I601" i="7"/>
  <c r="I605" i="7"/>
  <c r="G605" i="7" s="1"/>
  <c r="I611" i="7"/>
  <c r="I609" i="7" s="1"/>
  <c r="I637" i="7"/>
  <c r="I643" i="7"/>
  <c r="I647" i="7"/>
  <c r="I653" i="7"/>
  <c r="I657" i="7"/>
  <c r="I663" i="7"/>
  <c r="I667" i="7"/>
  <c r="I673" i="7"/>
  <c r="I262" i="3" s="1"/>
  <c r="I260" i="3" s="1"/>
  <c r="I685" i="7"/>
  <c r="I691" i="7"/>
  <c r="I689" i="7" s="1"/>
  <c r="I697" i="7"/>
  <c r="I695" i="7" s="1"/>
  <c r="I703" i="7"/>
  <c r="I701" i="7" s="1"/>
  <c r="I713" i="7"/>
  <c r="I717" i="7"/>
  <c r="G717" i="7" s="1"/>
  <c r="I723" i="7"/>
  <c r="I721" i="7" s="1"/>
  <c r="I729" i="7"/>
  <c r="I735" i="7"/>
  <c r="I741" i="7"/>
  <c r="I739" i="7" s="1"/>
  <c r="I747" i="7"/>
  <c r="I745" i="7" s="1"/>
  <c r="I753" i="7"/>
  <c r="I751" i="7"/>
  <c r="I763" i="7"/>
  <c r="I775" i="7"/>
  <c r="I773" i="7" s="1"/>
  <c r="I771" i="7" s="1"/>
  <c r="G26" i="7"/>
  <c r="G32" i="7"/>
  <c r="G33" i="7"/>
  <c r="G37" i="7"/>
  <c r="G38" i="7"/>
  <c r="D182" i="4"/>
  <c r="G39" i="7"/>
  <c r="G42" i="7"/>
  <c r="G45" i="7"/>
  <c r="G46" i="7"/>
  <c r="G49" i="7"/>
  <c r="G50" i="7"/>
  <c r="G55" i="7"/>
  <c r="G56" i="7"/>
  <c r="G59" i="7"/>
  <c r="G60" i="7"/>
  <c r="G65" i="7"/>
  <c r="G66" i="7"/>
  <c r="G69" i="7"/>
  <c r="G70" i="7"/>
  <c r="I72" i="7"/>
  <c r="G76" i="7"/>
  <c r="G77" i="7"/>
  <c r="G78" i="7"/>
  <c r="G81" i="7"/>
  <c r="G82" i="7"/>
  <c r="G83" i="7"/>
  <c r="G88" i="7"/>
  <c r="G89" i="7"/>
  <c r="G94" i="7"/>
  <c r="G95" i="7"/>
  <c r="G101" i="7"/>
  <c r="G110" i="7"/>
  <c r="G111" i="7"/>
  <c r="G116" i="7"/>
  <c r="G117" i="7"/>
  <c r="G120" i="7"/>
  <c r="G121" i="7"/>
  <c r="G129" i="7"/>
  <c r="G130" i="7"/>
  <c r="G135" i="7"/>
  <c r="G136" i="7"/>
  <c r="G141" i="7"/>
  <c r="G142" i="7"/>
  <c r="G151" i="7"/>
  <c r="G152" i="7"/>
  <c r="G159" i="7"/>
  <c r="G160" i="7"/>
  <c r="G163" i="7"/>
  <c r="G164" i="7"/>
  <c r="G167" i="7"/>
  <c r="G168" i="7"/>
  <c r="G173" i="7"/>
  <c r="G174" i="7"/>
  <c r="G179" i="7"/>
  <c r="G180" i="7"/>
  <c r="G183" i="7"/>
  <c r="G184" i="7"/>
  <c r="G189" i="7"/>
  <c r="G190" i="7"/>
  <c r="G195" i="7"/>
  <c r="G196" i="7"/>
  <c r="G201" i="7"/>
  <c r="G202" i="7"/>
  <c r="G207" i="7"/>
  <c r="G208" i="7"/>
  <c r="G215" i="7"/>
  <c r="G216" i="7"/>
  <c r="H217" i="7"/>
  <c r="I217" i="7"/>
  <c r="G219" i="7"/>
  <c r="G220" i="7"/>
  <c r="G228" i="7"/>
  <c r="G229" i="7"/>
  <c r="G230" i="7"/>
  <c r="G231" i="7"/>
  <c r="G234" i="7"/>
  <c r="G235" i="7"/>
  <c r="G238" i="7"/>
  <c r="G239" i="7"/>
  <c r="G242" i="7"/>
  <c r="G243" i="7"/>
  <c r="G248" i="7"/>
  <c r="G249" i="7"/>
  <c r="G252" i="7"/>
  <c r="G253" i="7"/>
  <c r="G256" i="7"/>
  <c r="G257" i="7"/>
  <c r="G262" i="7"/>
  <c r="G263" i="7"/>
  <c r="G266" i="7"/>
  <c r="G267" i="7"/>
  <c r="G270" i="7"/>
  <c r="G271" i="7"/>
  <c r="G277" i="7"/>
  <c r="G283" i="7"/>
  <c r="G284" i="7"/>
  <c r="G287" i="7"/>
  <c r="G288" i="7"/>
  <c r="G291" i="7"/>
  <c r="G292" i="7"/>
  <c r="G295" i="7"/>
  <c r="G296" i="7"/>
  <c r="G301" i="7"/>
  <c r="G302" i="7"/>
  <c r="G307" i="7"/>
  <c r="G308" i="7"/>
  <c r="G311" i="7"/>
  <c r="G312" i="7"/>
  <c r="G315" i="7"/>
  <c r="G316" i="7"/>
  <c r="G319" i="7"/>
  <c r="G320" i="7"/>
  <c r="G325" i="7"/>
  <c r="G326" i="7"/>
  <c r="G329" i="7"/>
  <c r="G330" i="7"/>
  <c r="G333" i="7"/>
  <c r="G334" i="7"/>
  <c r="G337" i="7"/>
  <c r="G338" i="7"/>
  <c r="G343" i="7"/>
  <c r="I349" i="7"/>
  <c r="I347" i="7" s="1"/>
  <c r="G351" i="7"/>
  <c r="G352" i="7"/>
  <c r="H356" i="7"/>
  <c r="H354" i="7" s="1"/>
  <c r="I356" i="7"/>
  <c r="I354" i="7" s="1"/>
  <c r="G358" i="7"/>
  <c r="G359" i="7"/>
  <c r="H362" i="7"/>
  <c r="H360" i="7" s="1"/>
  <c r="I362" i="7"/>
  <c r="G362" i="7" s="1"/>
  <c r="G364" i="7"/>
  <c r="G365" i="7"/>
  <c r="H368" i="7"/>
  <c r="H366" i="7" s="1"/>
  <c r="I368" i="7"/>
  <c r="I366" i="7" s="1"/>
  <c r="G370" i="7"/>
  <c r="G371" i="7"/>
  <c r="H374" i="7"/>
  <c r="H372" i="7" s="1"/>
  <c r="I374" i="7"/>
  <c r="G376" i="7"/>
  <c r="G377" i="7"/>
  <c r="I380" i="7"/>
  <c r="G382" i="7"/>
  <c r="G383" i="7"/>
  <c r="G390" i="7"/>
  <c r="G391" i="7"/>
  <c r="G396" i="7"/>
  <c r="G397" i="7"/>
  <c r="G398" i="7"/>
  <c r="G399" i="7"/>
  <c r="G400" i="7"/>
  <c r="G401" i="7"/>
  <c r="G402" i="7"/>
  <c r="G403" i="7"/>
  <c r="G404" i="7"/>
  <c r="G405" i="7"/>
  <c r="G417" i="7"/>
  <c r="G427" i="7"/>
  <c r="G428" i="7"/>
  <c r="G434" i="7"/>
  <c r="G435" i="7"/>
  <c r="G442" i="7"/>
  <c r="G443" i="7"/>
  <c r="G444" i="7"/>
  <c r="G446" i="7"/>
  <c r="G447" i="7"/>
  <c r="G454" i="7"/>
  <c r="G455" i="7"/>
  <c r="G458" i="7"/>
  <c r="G459" i="7"/>
  <c r="G462" i="7"/>
  <c r="G463" i="7"/>
  <c r="G468" i="7"/>
  <c r="G469" i="7"/>
  <c r="G472" i="7"/>
  <c r="G473" i="7"/>
  <c r="G476" i="7"/>
  <c r="G477" i="7"/>
  <c r="G480" i="7"/>
  <c r="G481" i="7"/>
  <c r="G486" i="7"/>
  <c r="G487" i="7"/>
  <c r="G490" i="7"/>
  <c r="G491" i="7"/>
  <c r="G494" i="7"/>
  <c r="G495" i="7"/>
  <c r="G498" i="7"/>
  <c r="G499" i="7"/>
  <c r="G504" i="7"/>
  <c r="G505" i="7"/>
  <c r="G510" i="7"/>
  <c r="G511" i="7"/>
  <c r="G516" i="7"/>
  <c r="G517" i="7"/>
  <c r="G520" i="7"/>
  <c r="G521" i="7"/>
  <c r="G530" i="7"/>
  <c r="G533" i="7"/>
  <c r="G534" i="7"/>
  <c r="G541" i="7"/>
  <c r="G542" i="7"/>
  <c r="G545" i="7"/>
  <c r="G546" i="7"/>
  <c r="G551" i="7"/>
  <c r="G552" i="7"/>
  <c r="G561" i="7"/>
  <c r="G562" i="7"/>
  <c r="G567" i="7"/>
  <c r="G568" i="7"/>
  <c r="G569" i="7"/>
  <c r="G571" i="7"/>
  <c r="G572" i="7"/>
  <c r="G575" i="7"/>
  <c r="G576" i="7"/>
  <c r="G579" i="7"/>
  <c r="G580" i="7"/>
  <c r="G585" i="7"/>
  <c r="G586" i="7"/>
  <c r="G589" i="7"/>
  <c r="G590" i="7"/>
  <c r="G593" i="7"/>
  <c r="G594" i="7"/>
  <c r="G599" i="7"/>
  <c r="G600" i="7"/>
  <c r="G603" i="7"/>
  <c r="G604" i="7"/>
  <c r="G607" i="7"/>
  <c r="G608" i="7"/>
  <c r="G613" i="7"/>
  <c r="G614" i="7"/>
  <c r="H617" i="7"/>
  <c r="I617" i="7"/>
  <c r="I615" i="7" s="1"/>
  <c r="G619" i="7"/>
  <c r="G620" i="7"/>
  <c r="G629" i="7"/>
  <c r="G632" i="7"/>
  <c r="G633" i="7"/>
  <c r="G635" i="7"/>
  <c r="G636" i="7"/>
  <c r="G639" i="7"/>
  <c r="G640" i="7"/>
  <c r="G645" i="7"/>
  <c r="G646" i="7"/>
  <c r="G649" i="7"/>
  <c r="G650" i="7"/>
  <c r="G655" i="7"/>
  <c r="G656" i="7"/>
  <c r="G659" i="7"/>
  <c r="G660" i="7"/>
  <c r="G665" i="7"/>
  <c r="G666" i="7"/>
  <c r="G669" i="7"/>
  <c r="G670" i="7"/>
  <c r="G675" i="7"/>
  <c r="G677" i="7"/>
  <c r="G678" i="7"/>
  <c r="G679" i="7"/>
  <c r="G681" i="7"/>
  <c r="G682" i="7"/>
  <c r="G683" i="7"/>
  <c r="G684" i="7"/>
  <c r="G687" i="7"/>
  <c r="G688" i="7"/>
  <c r="G693" i="7"/>
  <c r="G694" i="7"/>
  <c r="G699" i="7"/>
  <c r="G700" i="7"/>
  <c r="G705" i="7"/>
  <c r="G706" i="7"/>
  <c r="G707" i="7"/>
  <c r="G715" i="7"/>
  <c r="G716" i="7"/>
  <c r="G719" i="7"/>
  <c r="G720" i="7"/>
  <c r="G725" i="7"/>
  <c r="G726" i="7"/>
  <c r="G731" i="7"/>
  <c r="G732" i="7"/>
  <c r="G737" i="7"/>
  <c r="G738" i="7"/>
  <c r="G743" i="7"/>
  <c r="G744" i="7"/>
  <c r="G749" i="7"/>
  <c r="G750" i="7"/>
  <c r="G756" i="7"/>
  <c r="G766" i="7"/>
  <c r="G769" i="7"/>
  <c r="G770" i="7"/>
  <c r="E170" i="4"/>
  <c r="F185" i="4"/>
  <c r="F191" i="4"/>
  <c r="D191" i="4" s="1"/>
  <c r="F197" i="4"/>
  <c r="D197" i="4" s="1"/>
  <c r="F200" i="4"/>
  <c r="D200" i="4" s="1"/>
  <c r="I307" i="3"/>
  <c r="I305" i="3" s="1"/>
  <c r="F12" i="4"/>
  <c r="F10" i="4" s="1"/>
  <c r="F27" i="6"/>
  <c r="D27" i="6" s="1"/>
  <c r="I91" i="3"/>
  <c r="I109" i="3"/>
  <c r="I121" i="3"/>
  <c r="I124" i="3"/>
  <c r="I130" i="3"/>
  <c r="I165" i="3"/>
  <c r="I174" i="3"/>
  <c r="I177" i="3"/>
  <c r="I226" i="3"/>
  <c r="I231" i="3"/>
  <c r="I236" i="3"/>
  <c r="G236" i="3" s="1"/>
  <c r="I239" i="3"/>
  <c r="I248" i="3"/>
  <c r="I252" i="3"/>
  <c r="I256" i="3"/>
  <c r="I264" i="3"/>
  <c r="I267" i="3"/>
  <c r="G267" i="3" s="1"/>
  <c r="I275" i="3"/>
  <c r="I279" i="3"/>
  <c r="G279" i="3" s="1"/>
  <c r="I282" i="3"/>
  <c r="I285" i="3"/>
  <c r="I288" i="3"/>
  <c r="G288" i="3" s="1"/>
  <c r="I291" i="3"/>
  <c r="I294" i="3"/>
  <c r="I297" i="3"/>
  <c r="I47" i="3"/>
  <c r="I50" i="3"/>
  <c r="I53" i="3"/>
  <c r="I56" i="3"/>
  <c r="I60" i="3"/>
  <c r="I65" i="3"/>
  <c r="G65" i="3" s="1"/>
  <c r="I70" i="3"/>
  <c r="I73" i="3"/>
  <c r="I77" i="3"/>
  <c r="I80" i="3"/>
  <c r="I83" i="3"/>
  <c r="I86" i="3"/>
  <c r="I145" i="3"/>
  <c r="G145" i="3" s="1"/>
  <c r="I148" i="3"/>
  <c r="I151" i="3"/>
  <c r="I154" i="3"/>
  <c r="I157" i="3"/>
  <c r="I185" i="3"/>
  <c r="I190" i="3"/>
  <c r="G190" i="3" s="1"/>
  <c r="I196" i="3"/>
  <c r="I202" i="3"/>
  <c r="I205" i="3"/>
  <c r="I208" i="3"/>
  <c r="H139" i="3"/>
  <c r="F80" i="6"/>
  <c r="F76" i="6"/>
  <c r="D76" i="6" s="1"/>
  <c r="F74" i="6"/>
  <c r="D74" i="6" s="1"/>
  <c r="F70" i="6"/>
  <c r="F68" i="6" s="1"/>
  <c r="F66" i="6" s="1"/>
  <c r="F48" i="6"/>
  <c r="F43" i="6"/>
  <c r="F37" i="6"/>
  <c r="F33" i="6"/>
  <c r="F23" i="6"/>
  <c r="F15" i="6"/>
  <c r="D15" i="6"/>
  <c r="D83" i="6"/>
  <c r="D82" i="6"/>
  <c r="D80" i="6"/>
  <c r="D79" i="6"/>
  <c r="D78" i="6"/>
  <c r="D73" i="6"/>
  <c r="D72" i="6"/>
  <c r="D65" i="6"/>
  <c r="D56" i="6"/>
  <c r="D51" i="6"/>
  <c r="D50" i="6"/>
  <c r="D47" i="6"/>
  <c r="D46" i="6"/>
  <c r="D45" i="6"/>
  <c r="D43" i="6"/>
  <c r="D40" i="6"/>
  <c r="D39" i="6"/>
  <c r="D38" i="6"/>
  <c r="D36" i="6"/>
  <c r="D35" i="6"/>
  <c r="D30" i="6"/>
  <c r="D29" i="6"/>
  <c r="D26" i="6"/>
  <c r="D25" i="6"/>
  <c r="D18" i="6"/>
  <c r="D17" i="6"/>
  <c r="F167" i="4"/>
  <c r="F142" i="4" s="1"/>
  <c r="D227" i="4"/>
  <c r="D228" i="4"/>
  <c r="D229" i="4"/>
  <c r="D226" i="4"/>
  <c r="D223" i="4"/>
  <c r="D219" i="4"/>
  <c r="D220" i="4"/>
  <c r="D218" i="4"/>
  <c r="D211" i="4"/>
  <c r="D210" i="4"/>
  <c r="D203" i="4"/>
  <c r="D204" i="4"/>
  <c r="D205" i="4"/>
  <c r="D202" i="4"/>
  <c r="D199" i="4"/>
  <c r="D194" i="4"/>
  <c r="D195" i="4"/>
  <c r="D196" i="4"/>
  <c r="D193" i="4"/>
  <c r="D189" i="4"/>
  <c r="D188" i="4"/>
  <c r="E185" i="4"/>
  <c r="D185" i="4" s="1"/>
  <c r="D177" i="4"/>
  <c r="D163" i="4"/>
  <c r="D160" i="4"/>
  <c r="D159" i="4"/>
  <c r="D157" i="4"/>
  <c r="D156" i="4"/>
  <c r="D153" i="4"/>
  <c r="D151" i="4"/>
  <c r="D150" i="4"/>
  <c r="D147" i="4"/>
  <c r="D146" i="4"/>
  <c r="E129" i="4"/>
  <c r="D129" i="4" s="1"/>
  <c r="D134" i="4"/>
  <c r="D135" i="4"/>
  <c r="D136" i="4"/>
  <c r="D137" i="4"/>
  <c r="D141" i="4"/>
  <c r="D132" i="4"/>
  <c r="D131" i="4"/>
  <c r="D102" i="4"/>
  <c r="D101" i="4"/>
  <c r="D98" i="4"/>
  <c r="D97" i="4"/>
  <c r="D95" i="4"/>
  <c r="D92" i="4"/>
  <c r="D91" i="4"/>
  <c r="D89" i="4"/>
  <c r="D88" i="4"/>
  <c r="D87" i="4"/>
  <c r="D85" i="4"/>
  <c r="D82" i="4"/>
  <c r="D81" i="4"/>
  <c r="D80" i="4"/>
  <c r="D73" i="4"/>
  <c r="D72" i="4"/>
  <c r="D77" i="4"/>
  <c r="D76" i="4"/>
  <c r="E70" i="4"/>
  <c r="D70" i="4" s="1"/>
  <c r="D28" i="4"/>
  <c r="D34" i="4"/>
  <c r="D35" i="4"/>
  <c r="D37" i="4"/>
  <c r="D39" i="4"/>
  <c r="D40" i="4"/>
  <c r="D42" i="4"/>
  <c r="D43" i="4"/>
  <c r="D48" i="4"/>
  <c r="D49" i="4"/>
  <c r="D52" i="4"/>
  <c r="D55" i="4"/>
  <c r="D56" i="4"/>
  <c r="D59" i="4"/>
  <c r="D61" i="4"/>
  <c r="D62" i="4"/>
  <c r="D64" i="4"/>
  <c r="D21" i="4"/>
  <c r="D18" i="4"/>
  <c r="D17" i="4"/>
  <c r="G12" i="3"/>
  <c r="G14" i="3"/>
  <c r="G15" i="3"/>
  <c r="G17" i="3"/>
  <c r="G18" i="3"/>
  <c r="G19" i="3"/>
  <c r="G21" i="3"/>
  <c r="G22" i="3"/>
  <c r="G23" i="3"/>
  <c r="G26" i="3"/>
  <c r="G27" i="3"/>
  <c r="G28" i="3"/>
  <c r="G29" i="3"/>
  <c r="G30" i="3"/>
  <c r="G32" i="3"/>
  <c r="G34" i="3"/>
  <c r="G35" i="3"/>
  <c r="G36" i="3"/>
  <c r="G38" i="3"/>
  <c r="G39" i="3"/>
  <c r="G40" i="3"/>
  <c r="G41" i="3"/>
  <c r="G42" i="3"/>
  <c r="G43" i="3"/>
  <c r="G44" i="3"/>
  <c r="G46" i="3"/>
  <c r="G48" i="3"/>
  <c r="G49" i="3"/>
  <c r="G51" i="3"/>
  <c r="G52" i="3"/>
  <c r="G54" i="3"/>
  <c r="G55" i="3"/>
  <c r="G56" i="3"/>
  <c r="G57" i="3"/>
  <c r="G58" i="3"/>
  <c r="G59" i="3"/>
  <c r="G60" i="3"/>
  <c r="G61" i="3"/>
  <c r="G62" i="3"/>
  <c r="G64" i="3"/>
  <c r="G66" i="3"/>
  <c r="G67" i="3"/>
  <c r="G68" i="3"/>
  <c r="G69" i="3"/>
  <c r="G71" i="3"/>
  <c r="G72" i="3"/>
  <c r="G74" i="3"/>
  <c r="G75" i="3"/>
  <c r="G76" i="3"/>
  <c r="G77" i="3"/>
  <c r="G78" i="3"/>
  <c r="G79" i="3"/>
  <c r="G81" i="3"/>
  <c r="G82" i="3"/>
  <c r="G84" i="3"/>
  <c r="G85" i="3"/>
  <c r="G86" i="3"/>
  <c r="G87" i="3"/>
  <c r="G88" i="3"/>
  <c r="G90" i="3"/>
  <c r="G92" i="3"/>
  <c r="G93" i="3"/>
  <c r="G94" i="3"/>
  <c r="G96" i="3"/>
  <c r="G98" i="3"/>
  <c r="G99" i="3"/>
  <c r="G100" i="3"/>
  <c r="G102" i="3"/>
  <c r="G103" i="3"/>
  <c r="G105" i="3"/>
  <c r="G106" i="3"/>
  <c r="G107" i="3"/>
  <c r="G108" i="3"/>
  <c r="G110" i="3"/>
  <c r="G111" i="3"/>
  <c r="G112" i="3"/>
  <c r="G113" i="3"/>
  <c r="G115" i="3"/>
  <c r="G117" i="3"/>
  <c r="G118" i="3"/>
  <c r="G119" i="3"/>
  <c r="G121" i="3"/>
  <c r="G122" i="3"/>
  <c r="G123" i="3"/>
  <c r="G125" i="3"/>
  <c r="G126" i="3"/>
  <c r="G127" i="3"/>
  <c r="G128" i="3"/>
  <c r="G129" i="3"/>
  <c r="G131" i="3"/>
  <c r="G132" i="3"/>
  <c r="G133" i="3"/>
  <c r="G134" i="3"/>
  <c r="G135" i="3"/>
  <c r="G136" i="3"/>
  <c r="G137" i="3"/>
  <c r="G138" i="3"/>
  <c r="G140" i="3"/>
  <c r="G144" i="3"/>
  <c r="G146" i="3"/>
  <c r="G149" i="3"/>
  <c r="G150" i="3"/>
  <c r="G152" i="3"/>
  <c r="G153" i="3"/>
  <c r="G155" i="3"/>
  <c r="G156" i="3"/>
  <c r="G158" i="3"/>
  <c r="G159" i="3"/>
  <c r="G161" i="3"/>
  <c r="G164" i="3"/>
  <c r="G166" i="3"/>
  <c r="G167" i="3"/>
  <c r="G172" i="3"/>
  <c r="G175" i="3"/>
  <c r="G176" i="3"/>
  <c r="G178" i="3"/>
  <c r="G179" i="3"/>
  <c r="G184" i="3"/>
  <c r="G186" i="3"/>
  <c r="G187" i="3"/>
  <c r="G188" i="3"/>
  <c r="G189" i="3"/>
  <c r="G191" i="3"/>
  <c r="G192" i="3"/>
  <c r="G193" i="3"/>
  <c r="G194" i="3"/>
  <c r="G195" i="3"/>
  <c r="G197" i="3"/>
  <c r="G198" i="3"/>
  <c r="G199" i="3"/>
  <c r="G200" i="3"/>
  <c r="G201" i="3"/>
  <c r="G203" i="3"/>
  <c r="G204" i="3"/>
  <c r="G206" i="3"/>
  <c r="G207" i="3"/>
  <c r="G209" i="3"/>
  <c r="G210" i="3"/>
  <c r="G211" i="3"/>
  <c r="G213" i="3"/>
  <c r="G215" i="3"/>
  <c r="G218" i="3"/>
  <c r="G220" i="3"/>
  <c r="G224" i="3"/>
  <c r="G225" i="3"/>
  <c r="G227" i="3"/>
  <c r="G228" i="3"/>
  <c r="G229" i="3"/>
  <c r="G230" i="3"/>
  <c r="G232" i="3"/>
  <c r="G233" i="3"/>
  <c r="G234" i="3"/>
  <c r="G235" i="3"/>
  <c r="G237" i="3"/>
  <c r="G238" i="3"/>
  <c r="G240" i="3"/>
  <c r="G241" i="3"/>
  <c r="G247" i="3"/>
  <c r="G249" i="3"/>
  <c r="G250" i="3"/>
  <c r="G251" i="3"/>
  <c r="G253" i="3"/>
  <c r="G254" i="3"/>
  <c r="G255" i="3"/>
  <c r="G257" i="3"/>
  <c r="G258" i="3"/>
  <c r="G259" i="3"/>
  <c r="G261" i="3"/>
  <c r="G263" i="3"/>
  <c r="G265" i="3"/>
  <c r="G266" i="3"/>
  <c r="G268" i="3"/>
  <c r="G269" i="3"/>
  <c r="G271" i="3"/>
  <c r="G277" i="3"/>
  <c r="G280" i="3"/>
  <c r="G281" i="3"/>
  <c r="G282" i="3"/>
  <c r="G283" i="3"/>
  <c r="G284" i="3"/>
  <c r="G285" i="3"/>
  <c r="G286" i="3"/>
  <c r="G287" i="3"/>
  <c r="G289" i="3"/>
  <c r="G290" i="3"/>
  <c r="G292" i="3"/>
  <c r="G293" i="3"/>
  <c r="G295" i="3"/>
  <c r="G298" i="3"/>
  <c r="G299" i="3"/>
  <c r="G300" i="3"/>
  <c r="G302" i="3"/>
  <c r="D24" i="4"/>
  <c r="E22" i="4"/>
  <c r="D22" i="4"/>
  <c r="H341" i="7"/>
  <c r="H339" i="7"/>
  <c r="D119" i="4"/>
  <c r="G278" i="3"/>
  <c r="D121" i="4"/>
  <c r="D53" i="4"/>
  <c r="D175" i="4"/>
  <c r="E9" i="6"/>
  <c r="H294" i="3"/>
  <c r="G294" i="3" s="1"/>
  <c r="G296" i="3"/>
  <c r="H173" i="3"/>
  <c r="H171" i="3" s="1"/>
  <c r="G171" i="3" s="1"/>
  <c r="D50" i="4"/>
  <c r="D16" i="4"/>
  <c r="E27" i="4"/>
  <c r="D27" i="4" s="1"/>
  <c r="F180" i="4"/>
  <c r="D180" i="4" s="1"/>
  <c r="D12" i="4"/>
  <c r="D14" i="4"/>
  <c r="H13" i="3"/>
  <c r="H11" i="3" s="1"/>
  <c r="D57" i="4"/>
  <c r="D152" i="4"/>
  <c r="H307" i="3"/>
  <c r="G307" i="3" s="1"/>
  <c r="E41" i="6"/>
  <c r="D52" i="6"/>
  <c r="D8" i="4"/>
  <c r="G274" i="7"/>
  <c r="G98" i="7"/>
  <c r="D173" i="4"/>
  <c r="D48" i="6"/>
  <c r="G185" i="3"/>
  <c r="H275" i="3"/>
  <c r="G275" i="3" s="1"/>
  <c r="D10" i="4"/>
  <c r="G488" i="7" l="1"/>
  <c r="G232" i="7"/>
  <c r="G349" i="7"/>
  <c r="G729" i="7"/>
  <c r="G735" i="7"/>
  <c r="H211" i="7"/>
  <c r="G211" i="7" s="1"/>
  <c r="I211" i="7"/>
  <c r="G331" i="7"/>
  <c r="G47" i="7"/>
  <c r="G691" i="7"/>
  <c r="I360" i="7"/>
  <c r="I303" i="7"/>
  <c r="G685" i="7"/>
  <c r="H175" i="7"/>
  <c r="G456" i="7"/>
  <c r="G695" i="7"/>
  <c r="H661" i="7"/>
  <c r="G713" i="7"/>
  <c r="H392" i="7"/>
  <c r="H272" i="3"/>
  <c r="I273" i="3"/>
  <c r="I761" i="7"/>
  <c r="I759" i="7" s="1"/>
  <c r="G759" i="7" s="1"/>
  <c r="G611" i="7"/>
  <c r="G96" i="7"/>
  <c r="G587" i="7"/>
  <c r="I727" i="7"/>
  <c r="G727" i="7" s="1"/>
  <c r="G701" i="7"/>
  <c r="G67" i="7"/>
  <c r="G169" i="7"/>
  <c r="I464" i="7"/>
  <c r="G452" i="7"/>
  <c r="G177" i="7"/>
  <c r="I671" i="7"/>
  <c r="G309" i="7"/>
  <c r="G108" i="7"/>
  <c r="G374" i="7"/>
  <c r="G289" i="7"/>
  <c r="G213" i="7"/>
  <c r="G57" i="7"/>
  <c r="G496" i="7"/>
  <c r="G199" i="7"/>
  <c r="G317" i="7"/>
  <c r="H595" i="7"/>
  <c r="I581" i="7"/>
  <c r="G219" i="3"/>
  <c r="G305" i="7"/>
  <c r="G667" i="7"/>
  <c r="I101" i="3"/>
  <c r="G101" i="3" s="1"/>
  <c r="I512" i="7"/>
  <c r="G663" i="7"/>
  <c r="G767" i="7"/>
  <c r="G71" i="7"/>
  <c r="I392" i="7"/>
  <c r="G745" i="7"/>
  <c r="I661" i="7"/>
  <c r="G661" i="7" s="1"/>
  <c r="I112" i="7"/>
  <c r="I155" i="7"/>
  <c r="G543" i="7"/>
  <c r="G360" i="7"/>
  <c r="G583" i="7"/>
  <c r="H303" i="7"/>
  <c r="G577" i="7"/>
  <c r="G149" i="7"/>
  <c r="I450" i="7"/>
  <c r="I51" i="7"/>
  <c r="G92" i="7"/>
  <c r="G268" i="7"/>
  <c r="G741" i="7"/>
  <c r="H244" i="7"/>
  <c r="G537" i="7"/>
  <c r="G526" i="7"/>
  <c r="I258" i="7"/>
  <c r="G573" i="7"/>
  <c r="G484" i="7"/>
  <c r="I221" i="7"/>
  <c r="G221" i="7" s="1"/>
  <c r="G637" i="7"/>
  <c r="G171" i="7"/>
  <c r="H711" i="7"/>
  <c r="G500" i="7"/>
  <c r="G514" i="7"/>
  <c r="H197" i="7"/>
  <c r="G197" i="7" s="1"/>
  <c r="G43" i="7"/>
  <c r="G657" i="7"/>
  <c r="G430" i="7"/>
  <c r="G254" i="7"/>
  <c r="H9" i="3"/>
  <c r="I272" i="3"/>
  <c r="I270" i="3" s="1"/>
  <c r="I242" i="3" s="1"/>
  <c r="G563" i="7"/>
  <c r="G478" i="7"/>
  <c r="G518" i="7"/>
  <c r="G165" i="7"/>
  <c r="D138" i="4"/>
  <c r="E107" i="4"/>
  <c r="E103" i="4" s="1"/>
  <c r="D103" i="4" s="1"/>
  <c r="G97" i="3"/>
  <c r="D41" i="4"/>
  <c r="G95" i="3"/>
  <c r="E127" i="4"/>
  <c r="D127" i="4" s="1"/>
  <c r="D133" i="4"/>
  <c r="H260" i="3"/>
  <c r="G260" i="3" s="1"/>
  <c r="G262" i="3"/>
  <c r="H524" i="7"/>
  <c r="H216" i="3" s="1"/>
  <c r="H214" i="3" s="1"/>
  <c r="G214" i="3" s="1"/>
  <c r="G193" i="7"/>
  <c r="G114" i="7"/>
  <c r="G130" i="3"/>
  <c r="H160" i="3"/>
  <c r="G160" i="3" s="1"/>
  <c r="H11" i="7"/>
  <c r="G246" i="7"/>
  <c r="G609" i="7"/>
  <c r="G137" i="7"/>
  <c r="G327" i="7"/>
  <c r="H273" i="3"/>
  <c r="G37" i="3"/>
  <c r="G124" i="3"/>
  <c r="G313" i="7"/>
  <c r="G673" i="7"/>
  <c r="G697" i="7"/>
  <c r="D70" i="6"/>
  <c r="I45" i="3"/>
  <c r="I372" i="7"/>
  <c r="G372" i="7" s="1"/>
  <c r="E65" i="4"/>
  <c r="D65" i="4" s="1"/>
  <c r="G83" i="3"/>
  <c r="G236" i="7"/>
  <c r="I641" i="7"/>
  <c r="G301" i="3"/>
  <c r="G356" i="7"/>
  <c r="F21" i="6"/>
  <c r="D21" i="6" s="1"/>
  <c r="G297" i="3"/>
  <c r="G252" i="3"/>
  <c r="G647" i="7"/>
  <c r="G208" i="3"/>
  <c r="H182" i="3"/>
  <c r="H180" i="3" s="1"/>
  <c r="G180" i="3" s="1"/>
  <c r="G297" i="7"/>
  <c r="G53" i="7"/>
  <c r="I143" i="3"/>
  <c r="G13" i="3"/>
  <c r="G202" i="3"/>
  <c r="G118" i="7"/>
  <c r="I733" i="7"/>
  <c r="G733" i="7" s="1"/>
  <c r="I595" i="7"/>
  <c r="F215" i="4"/>
  <c r="D215" i="4" s="1"/>
  <c r="G84" i="7"/>
  <c r="D169" i="4"/>
  <c r="G205" i="3"/>
  <c r="G406" i="7"/>
  <c r="H112" i="7"/>
  <c r="G601" i="7"/>
  <c r="G597" i="7"/>
  <c r="G285" i="7"/>
  <c r="G203" i="7"/>
  <c r="I11" i="7"/>
  <c r="D167" i="4"/>
  <c r="H305" i="3"/>
  <c r="G305" i="3" s="1"/>
  <c r="D107" i="4"/>
  <c r="G157" i="7"/>
  <c r="G231" i="3"/>
  <c r="G281" i="7"/>
  <c r="H689" i="7"/>
  <c r="G689" i="7" s="1"/>
  <c r="D37" i="6"/>
  <c r="G264" i="3"/>
  <c r="G432" i="7"/>
  <c r="G264" i="7"/>
  <c r="G90" i="7"/>
  <c r="H671" i="7"/>
  <c r="G205" i="7"/>
  <c r="I482" i="7"/>
  <c r="H155" i="7"/>
  <c r="H739" i="7"/>
  <c r="G739" i="7" s="1"/>
  <c r="G335" i="7"/>
  <c r="G354" i="7"/>
  <c r="IV354" i="7" s="1"/>
  <c r="G139" i="7"/>
  <c r="I711" i="7"/>
  <c r="H535" i="7"/>
  <c r="H61" i="7"/>
  <c r="I378" i="7"/>
  <c r="G378" i="7" s="1"/>
  <c r="G380" i="7"/>
  <c r="H244" i="3"/>
  <c r="G246" i="3"/>
  <c r="G154" i="3"/>
  <c r="G86" i="7"/>
  <c r="G221" i="3"/>
  <c r="H217" i="3"/>
  <c r="G368" i="7"/>
  <c r="D66" i="6"/>
  <c r="H272" i="7"/>
  <c r="G272" i="7" s="1"/>
  <c r="G293" i="7"/>
  <c r="H120" i="3"/>
  <c r="G304" i="3"/>
  <c r="G240" i="7"/>
  <c r="I321" i="7"/>
  <c r="G323" i="7"/>
  <c r="H615" i="7"/>
  <c r="G615" i="7" s="1"/>
  <c r="G617" i="7"/>
  <c r="D33" i="6"/>
  <c r="F31" i="6"/>
  <c r="I436" i="7"/>
  <c r="G436" i="7" s="1"/>
  <c r="G438" i="7"/>
  <c r="I131" i="7"/>
  <c r="G131" i="7" s="1"/>
  <c r="G133" i="7"/>
  <c r="H270" i="3"/>
  <c r="G721" i="7"/>
  <c r="G11" i="3"/>
  <c r="I63" i="3"/>
  <c r="G70" i="3"/>
  <c r="I24" i="3"/>
  <c r="G72" i="7"/>
  <c r="H386" i="7"/>
  <c r="G388" i="7"/>
  <c r="E93" i="4"/>
  <c r="D93" i="4" s="1"/>
  <c r="D99" i="4"/>
  <c r="H45" i="3"/>
  <c r="G45" i="3" s="1"/>
  <c r="G47" i="3"/>
  <c r="I125" i="7"/>
  <c r="G127" i="7"/>
  <c r="E142" i="4"/>
  <c r="D142" i="4" s="1"/>
  <c r="D68" i="6"/>
  <c r="G466" i="7"/>
  <c r="H464" i="7"/>
  <c r="G73" i="3"/>
  <c r="H63" i="3"/>
  <c r="G460" i="7"/>
  <c r="H450" i="7"/>
  <c r="G366" i="7"/>
  <c r="G250" i="7"/>
  <c r="I61" i="7"/>
  <c r="G581" i="7"/>
  <c r="I651" i="7"/>
  <c r="I535" i="7"/>
  <c r="G63" i="7"/>
  <c r="H512" i="7"/>
  <c r="E31" i="6"/>
  <c r="E19" i="6" s="1"/>
  <c r="G196" i="3"/>
  <c r="G260" i="7"/>
  <c r="H51" i="7"/>
  <c r="D166" i="4"/>
  <c r="G13" i="7"/>
  <c r="G547" i="7"/>
  <c r="I757" i="7"/>
  <c r="G757" i="7" s="1"/>
  <c r="D23" i="6"/>
  <c r="I175" i="7"/>
  <c r="H506" i="7"/>
  <c r="G506" i="7" s="1"/>
  <c r="G508" i="7"/>
  <c r="G474" i="7"/>
  <c r="G80" i="3"/>
  <c r="G53" i="3"/>
  <c r="G174" i="3"/>
  <c r="G109" i="3"/>
  <c r="H258" i="7"/>
  <c r="G217" i="7"/>
  <c r="I183" i="3"/>
  <c r="G170" i="3"/>
  <c r="G703" i="7"/>
  <c r="I244" i="7"/>
  <c r="G470" i="7"/>
  <c r="G191" i="7"/>
  <c r="E68" i="4"/>
  <c r="D68" i="4" s="1"/>
  <c r="G168" i="3"/>
  <c r="G723" i="7"/>
  <c r="G299" i="7"/>
  <c r="G106" i="7"/>
  <c r="H641" i="7"/>
  <c r="G492" i="7"/>
  <c r="H482" i="7"/>
  <c r="H183" i="3"/>
  <c r="I185" i="7"/>
  <c r="G185" i="7" s="1"/>
  <c r="G187" i="7"/>
  <c r="H145" i="7"/>
  <c r="G147" i="7"/>
  <c r="I223" i="3"/>
  <c r="G223" i="3" s="1"/>
  <c r="G643" i="7"/>
  <c r="H651" i="7"/>
  <c r="G653" i="7"/>
  <c r="G502" i="7"/>
  <c r="G239" i="3"/>
  <c r="G747" i="7"/>
  <c r="H321" i="7"/>
  <c r="D58" i="4" l="1"/>
  <c r="G273" i="3"/>
  <c r="G464" i="7"/>
  <c r="G303" i="7"/>
  <c r="G711" i="7"/>
  <c r="G512" i="7"/>
  <c r="G392" i="7"/>
  <c r="G272" i="3"/>
  <c r="G11" i="7"/>
  <c r="G270" i="3"/>
  <c r="G182" i="3"/>
  <c r="G155" i="7"/>
  <c r="G671" i="7"/>
  <c r="G595" i="7"/>
  <c r="H522" i="7"/>
  <c r="G244" i="7"/>
  <c r="G112" i="7"/>
  <c r="I448" i="7"/>
  <c r="G482" i="7"/>
  <c r="G524" i="7"/>
  <c r="H153" i="7"/>
  <c r="I621" i="7"/>
  <c r="H163" i="3"/>
  <c r="G163" i="3" s="1"/>
  <c r="G258" i="7"/>
  <c r="G61" i="7"/>
  <c r="I9" i="7"/>
  <c r="F213" i="4"/>
  <c r="D213" i="4" s="1"/>
  <c r="H212" i="3"/>
  <c r="G216" i="3"/>
  <c r="I217" i="3"/>
  <c r="I212" i="3" s="1"/>
  <c r="I522" i="7"/>
  <c r="H143" i="3"/>
  <c r="G143" i="3" s="1"/>
  <c r="F206" i="4"/>
  <c r="G217" i="3"/>
  <c r="G183" i="3"/>
  <c r="I153" i="7"/>
  <c r="G153" i="7" s="1"/>
  <c r="G175" i="7"/>
  <c r="D19" i="6"/>
  <c r="E13" i="6"/>
  <c r="I123" i="7"/>
  <c r="G125" i="7"/>
  <c r="F19" i="6"/>
  <c r="F13" i="6" s="1"/>
  <c r="D31" i="6"/>
  <c r="D206" i="4"/>
  <c r="I142" i="3"/>
  <c r="I344" i="7"/>
  <c r="H143" i="7"/>
  <c r="G145" i="7"/>
  <c r="H448" i="7"/>
  <c r="G450" i="7"/>
  <c r="G51" i="7"/>
  <c r="G63" i="3"/>
  <c r="G321" i="7"/>
  <c r="G386" i="7"/>
  <c r="H384" i="7"/>
  <c r="H209" i="7"/>
  <c r="G535" i="7"/>
  <c r="I20" i="3"/>
  <c r="G24" i="3"/>
  <c r="G120" i="3"/>
  <c r="H114" i="3"/>
  <c r="G651" i="7"/>
  <c r="G244" i="3"/>
  <c r="H242" i="3"/>
  <c r="G242" i="3" s="1"/>
  <c r="G641" i="7"/>
  <c r="H621" i="7"/>
  <c r="I709" i="7"/>
  <c r="D25" i="4" l="1"/>
  <c r="G522" i="7"/>
  <c r="G9" i="7"/>
  <c r="G384" i="7"/>
  <c r="G212" i="3"/>
  <c r="G448" i="7"/>
  <c r="G621" i="7"/>
  <c r="F64" i="6"/>
  <c r="G344" i="7"/>
  <c r="I341" i="7"/>
  <c r="G20" i="3"/>
  <c r="I9" i="3"/>
  <c r="I139" i="3"/>
  <c r="G142" i="3"/>
  <c r="H89" i="3"/>
  <c r="G114" i="3"/>
  <c r="G143" i="7"/>
  <c r="H123" i="7"/>
  <c r="G123" i="7" s="1"/>
  <c r="E11" i="6"/>
  <c r="D13" i="6"/>
  <c r="G139" i="3" l="1"/>
  <c r="I89" i="3"/>
  <c r="G9" i="3"/>
  <c r="D11" i="6"/>
  <c r="G341" i="7"/>
  <c r="I339" i="7"/>
  <c r="G89" i="3"/>
  <c r="G339" i="7" l="1"/>
  <c r="I209" i="7"/>
  <c r="G209" i="7" l="1"/>
</calcChain>
</file>

<file path=xl/sharedStrings.xml><?xml version="1.0" encoding="utf-8"?>
<sst xmlns="http://schemas.openxmlformats.org/spreadsheetml/2006/main" count="2791" uniqueCount="971">
  <si>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</si>
  <si>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</si>
  <si>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</si>
  <si>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</si>
  <si>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</si>
  <si>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</si>
  <si>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</si>
  <si>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</si>
  <si>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</si>
  <si>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</si>
  <si>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</si>
  <si>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</si>
  <si>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</si>
  <si>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</si>
  <si>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</si>
  <si>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</si>
  <si>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</si>
  <si>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</si>
  <si>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</si>
  <si>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</si>
  <si>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</si>
  <si>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</si>
  <si>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</si>
  <si>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</si>
  <si>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</si>
  <si>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</si>
  <si>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</si>
  <si>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</si>
  <si>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</si>
  <si>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</si>
  <si>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</si>
  <si>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</si>
  <si>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</si>
  <si>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</si>
  <si>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</si>
  <si>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</si>
  <si>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</si>
  <si>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</si>
  <si>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</si>
  <si>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</si>
  <si>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</si>
  <si>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</si>
  <si>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</si>
  <si>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¹) ÐÐ ³ÛÉ Ñ³Ù³ÛÝùÝ»ñÇ µÛáõç»Ý»ñÇó ÁÝÃ³óÇÏ Í³Ëë»ñÇ ýÇÝ³Ýë³íáñÙ³Ý Ýå³ï³Ïáí ëï³óíáÕ å³ßïáÝ³Ï³Ý ¹ñ³Ù³ßÝáñÑÝ»ñ</t>
  </si>
  <si>
    <t>µ) ÐÐ ³ÛÉ Ñ³Ù³ÛÝùÝ»ñÇó Ï³åÇï³É Í³Ëë»ñÇ ýÇÝ³Ýë³íáñÙ³Ý Ýå³ï³Ïáí ëï³óíáÕ å³ßïáÝ³Ï³Ý ¹ñ³Ù³ßÝáñÑÝ»ñ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</si>
  <si>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</si>
  <si>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</si>
  <si>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</si>
  <si>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</si>
  <si>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</si>
  <si>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</si>
  <si>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</si>
  <si>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</si>
  <si>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</si>
  <si>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</si>
  <si>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</si>
  <si>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</si>
  <si>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</si>
  <si>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</si>
  <si>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</si>
  <si>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</si>
  <si>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</si>
  <si>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</si>
  <si>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</si>
  <si>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</si>
  <si>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</si>
  <si>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</si>
  <si>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</si>
  <si>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</si>
  <si>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</si>
  <si>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</si>
  <si>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</si>
  <si>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</si>
  <si>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</si>
  <si>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</si>
  <si>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</si>
  <si>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</si>
  <si>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</si>
  <si>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</si>
  <si>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</si>
  <si>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</si>
  <si>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</si>
  <si>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</si>
  <si>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</si>
  <si>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</si>
  <si>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</si>
  <si>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</si>
  <si>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</si>
  <si>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</si>
  <si>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</si>
  <si>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</si>
  <si>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</si>
  <si>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</si>
  <si>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</si>
  <si>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</si>
  <si>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</si>
  <si>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</si>
  <si>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</si>
  <si>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</si>
  <si>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</si>
  <si>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</si>
  <si>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</si>
  <si>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</si>
  <si>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</si>
  <si>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</si>
  <si>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</si>
  <si>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</si>
  <si>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</si>
  <si>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</si>
  <si>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</si>
  <si>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</si>
  <si>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</si>
  <si>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</si>
  <si>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</si>
  <si>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</si>
  <si>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</si>
  <si>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</si>
  <si>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</si>
  <si>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</si>
  <si>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</si>
  <si>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</si>
  <si>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</si>
  <si>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</si>
  <si>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</si>
  <si>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</si>
  <si>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</si>
  <si>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</si>
  <si>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</si>
  <si>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</si>
  <si>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</si>
  <si>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</si>
  <si>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</si>
  <si>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</si>
  <si>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</si>
  <si>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</si>
  <si>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</si>
  <si>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</si>
  <si>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</si>
  <si>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</si>
  <si>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</si>
  <si>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</si>
  <si>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</si>
  <si>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</si>
  <si>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</si>
  <si>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</si>
  <si>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</si>
  <si>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</si>
  <si>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</si>
  <si>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</si>
  <si>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</si>
  <si>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</si>
  <si>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</si>
  <si>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</si>
  <si>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</si>
  <si>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</si>
  <si>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</si>
  <si>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</si>
  <si>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</si>
  <si>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</si>
  <si>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</si>
  <si>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</si>
  <si>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</si>
  <si>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</si>
  <si>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</si>
  <si>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</si>
  <si>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</si>
  <si>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</si>
  <si>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</si>
  <si>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</si>
  <si>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</si>
  <si>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</si>
  <si>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</si>
  <si>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</si>
  <si>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</si>
  <si>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</si>
  <si>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</si>
  <si>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</si>
  <si>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</si>
  <si>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</si>
  <si>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</si>
  <si>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</si>
  <si>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</si>
  <si>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</si>
  <si>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</si>
  <si>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</si>
  <si>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</si>
  <si>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</si>
  <si>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</si>
  <si>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</si>
  <si>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</si>
  <si>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</si>
  <si>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</si>
  <si>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</si>
  <si>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</si>
  <si>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</si>
  <si>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4823  å³ñï³¹Çñ í×³ñÝ»ñ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</si>
  <si>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</si>
  <si>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</si>
  <si>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</si>
  <si>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</si>
  <si>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</si>
  <si>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</si>
  <si>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</si>
  <si>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</si>
  <si>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</si>
  <si>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</si>
  <si>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</si>
  <si>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</si>
  <si>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</si>
  <si>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</si>
  <si>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</si>
  <si>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</si>
  <si>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</si>
  <si>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</si>
  <si>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</si>
  <si>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</si>
  <si>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</si>
  <si>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</si>
  <si>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</si>
  <si>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</si>
  <si>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</si>
  <si>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</si>
  <si>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</si>
  <si>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</si>
  <si>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</si>
  <si>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</si>
  <si>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</si>
  <si>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</si>
  <si>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</si>
  <si>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</si>
  <si>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</si>
  <si>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</si>
  <si>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</si>
  <si>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</si>
  <si>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</si>
  <si>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</si>
  <si>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</si>
  <si>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</si>
  <si>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</si>
  <si>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</si>
  <si>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</si>
  <si>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</si>
  <si>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</si>
  <si>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</si>
  <si>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</si>
  <si>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</si>
  <si>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</si>
  <si>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</si>
  <si>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</si>
  <si>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</si>
  <si>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</si>
  <si>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</si>
  <si>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</si>
  <si>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</si>
  <si>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</si>
  <si>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</si>
  <si>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</si>
  <si>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</si>
  <si>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</si>
  <si>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</si>
  <si>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</si>
  <si>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</si>
  <si>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</si>
  <si>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</si>
  <si>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</si>
  <si>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</si>
  <si>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</si>
  <si>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</si>
  <si>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</si>
  <si>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</si>
  <si>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</si>
  <si>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</si>
  <si>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</si>
  <si>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</si>
  <si>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</si>
  <si>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</si>
  <si>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</si>
  <si>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</si>
  <si>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</si>
  <si>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</si>
  <si>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</si>
  <si>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</si>
  <si>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</si>
  <si>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</si>
  <si>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</si>
  <si>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</si>
  <si>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</si>
  <si>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</si>
  <si>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</si>
  <si>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</si>
  <si>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</si>
  <si>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</si>
  <si>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</si>
  <si>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</si>
  <si>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</si>
  <si>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</si>
  <si>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</si>
  <si>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</si>
  <si>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</si>
  <si>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</si>
  <si>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</si>
  <si>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</si>
  <si>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</si>
  <si>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</si>
  <si>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</si>
  <si>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</si>
  <si>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</si>
  <si>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</si>
  <si>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</si>
  <si>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</si>
  <si>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</si>
  <si>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</si>
  <si>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</si>
  <si>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</si>
  <si>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</si>
  <si>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</si>
  <si>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</si>
  <si>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</si>
  <si>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</si>
  <si>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</si>
  <si>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</si>
  <si>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</si>
  <si>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</si>
  <si>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</si>
  <si>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</si>
  <si>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</si>
  <si>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</si>
  <si>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</si>
  <si>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</si>
  <si>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</si>
  <si>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</si>
  <si>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</si>
  <si>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</si>
  <si>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</si>
  <si>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</si>
  <si>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</si>
  <si>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</si>
  <si>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</si>
  <si>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</si>
  <si>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</si>
  <si>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</si>
  <si>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</si>
  <si>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</si>
  <si>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</si>
  <si>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</si>
  <si>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</si>
  <si>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</si>
  <si>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</si>
  <si>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</si>
  <si>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</si>
  <si>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</si>
  <si>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</si>
  <si>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</si>
  <si>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</si>
  <si>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</si>
  <si>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</si>
  <si>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</si>
  <si>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</si>
  <si>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</si>
  <si>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</si>
  <si>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</si>
  <si>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</si>
  <si>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</si>
  <si>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</si>
  <si>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</si>
  <si>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</si>
  <si>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</si>
  <si>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</si>
  <si>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</si>
  <si>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</si>
  <si>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</si>
  <si>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</si>
  <si>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</si>
  <si>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</si>
  <si>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</si>
  <si>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</si>
  <si>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</si>
  <si>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</si>
  <si>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</si>
  <si>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</si>
  <si>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</si>
  <si>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</si>
  <si>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</si>
  <si>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</si>
  <si>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</si>
  <si>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</si>
  <si>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</si>
  <si>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</si>
  <si>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</si>
  <si>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</si>
  <si>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</si>
  <si>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</si>
  <si>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</si>
  <si>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</si>
  <si>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</si>
  <si>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</si>
  <si>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</si>
  <si>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</si>
  <si>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</si>
  <si>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</si>
  <si>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</si>
  <si>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</si>
  <si>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</si>
  <si>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</si>
  <si>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</si>
  <si>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</si>
  <si>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</si>
  <si>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</si>
  <si>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</si>
  <si>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</si>
  <si>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</si>
  <si>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</si>
  <si>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</si>
  <si>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</si>
  <si>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</si>
  <si>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</si>
  <si>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</si>
  <si>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</si>
  <si>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</si>
  <si>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</si>
  <si>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</si>
  <si>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</si>
  <si>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</si>
  <si>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</si>
  <si>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</si>
  <si>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</si>
  <si>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</si>
  <si>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</si>
  <si>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</si>
  <si>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</si>
  <si>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</si>
  <si>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</si>
  <si>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</si>
  <si>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</si>
  <si>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</si>
  <si>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</si>
  <si>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</si>
  <si>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</si>
  <si>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</si>
  <si>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</si>
  <si>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</si>
  <si>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</si>
  <si>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</si>
  <si>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</si>
  <si>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</si>
  <si>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</si>
  <si>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</si>
  <si>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</si>
  <si>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</si>
  <si>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</si>
  <si>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</si>
  <si>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</si>
  <si>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</si>
  <si>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</si>
  <si>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</si>
  <si>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</si>
  <si>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</si>
  <si>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</si>
  <si>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</si>
  <si>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</si>
  <si>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</si>
  <si>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</si>
  <si>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</si>
  <si>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</si>
  <si>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</si>
  <si>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</si>
  <si>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</si>
  <si>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</si>
  <si>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</si>
  <si>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</si>
  <si>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</si>
  <si>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</si>
  <si>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</si>
  <si>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</si>
  <si>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</si>
  <si>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</si>
  <si>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</si>
  <si>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</si>
  <si>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</si>
  <si>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</si>
  <si>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</si>
  <si>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</si>
  <si>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</si>
  <si>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</si>
  <si>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</si>
  <si>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</si>
  <si>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</si>
  <si>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</si>
  <si>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</si>
  <si>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</si>
  <si>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</si>
  <si>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</si>
  <si>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</si>
  <si>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</si>
  <si>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</si>
  <si>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</si>
  <si>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</si>
  <si>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</si>
  <si>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</si>
  <si>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</si>
  <si>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</si>
  <si>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</si>
  <si>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</si>
  <si>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</si>
  <si>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</si>
  <si>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</si>
  <si>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</si>
  <si>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</si>
  <si>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</si>
  <si>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</si>
  <si>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</si>
  <si>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</si>
  <si>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</si>
  <si>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</si>
  <si>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</si>
  <si>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</si>
  <si>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</si>
  <si>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</si>
  <si>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</si>
  <si>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</si>
  <si>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</si>
  <si>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</si>
  <si>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</si>
  <si>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</si>
  <si>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</si>
  <si>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</si>
  <si>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</si>
  <si>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</si>
  <si>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</si>
  <si>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</si>
  <si>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</si>
  <si>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</si>
  <si>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</si>
  <si>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</si>
  <si>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</si>
  <si>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</si>
  <si>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</si>
  <si>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</si>
  <si>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</si>
  <si>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</si>
  <si>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</si>
  <si>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</si>
  <si>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</si>
  <si>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</si>
  <si>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</si>
  <si>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</si>
  <si>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</si>
  <si>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</si>
  <si>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</si>
  <si>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</si>
  <si>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</si>
  <si>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</si>
  <si>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</si>
  <si>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</si>
  <si>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</si>
  <si>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</si>
  <si>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</si>
  <si>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</si>
  <si>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</si>
  <si>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</si>
  <si>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</si>
  <si>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</si>
  <si>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</si>
  <si>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</si>
  <si>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</si>
  <si>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</si>
  <si>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</si>
  <si>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</si>
  <si>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</si>
  <si>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</si>
  <si>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</si>
  <si>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</si>
  <si>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</si>
  <si>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</si>
  <si>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</si>
  <si>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</si>
  <si>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</si>
  <si>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</si>
  <si>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</si>
  <si>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</si>
  <si>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</si>
  <si>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</si>
  <si>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</si>
  <si>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</si>
  <si>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</si>
  <si>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</si>
  <si>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</si>
  <si>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</si>
  <si>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</si>
  <si>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</si>
  <si>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</si>
  <si>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</si>
  <si>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</si>
  <si>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</si>
  <si>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</si>
  <si>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</si>
  <si>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</si>
  <si>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</si>
  <si>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</si>
  <si>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</si>
  <si>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</si>
  <si>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</si>
  <si>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</si>
  <si>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</si>
  <si>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</si>
  <si>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</si>
  <si>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</si>
  <si>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</si>
  <si>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</si>
  <si>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</si>
  <si>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</si>
  <si>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</si>
  <si>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</si>
  <si>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</si>
  <si>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</si>
  <si>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</si>
  <si>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</si>
  <si>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</si>
  <si>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</si>
  <si>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</si>
  <si>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</si>
  <si>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</si>
  <si>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</si>
  <si>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</si>
  <si>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</si>
  <si>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</si>
  <si>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</si>
  <si>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</si>
  <si>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</si>
  <si>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</si>
  <si>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</si>
  <si>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</si>
  <si>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</si>
  <si>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</si>
  <si>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</si>
  <si>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</si>
  <si>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</si>
  <si>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</si>
  <si>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</si>
  <si>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</si>
  <si>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</si>
  <si>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</si>
  <si>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</si>
  <si>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</si>
  <si>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</si>
  <si>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</si>
  <si>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</si>
  <si>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</si>
  <si>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</si>
  <si>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</si>
  <si>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</si>
  <si>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</si>
  <si>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</si>
  <si>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</si>
  <si>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</si>
  <si>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</si>
  <si>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</si>
  <si>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</si>
  <si>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</si>
  <si>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</si>
  <si>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</si>
  <si>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</si>
  <si>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</si>
  <si>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</si>
  <si>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</si>
  <si>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</si>
  <si>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</si>
  <si>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</si>
  <si>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</si>
  <si>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</si>
  <si>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</si>
  <si>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</si>
  <si>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</si>
  <si>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</si>
  <si>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</si>
  <si>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</si>
  <si>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</si>
  <si>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</si>
  <si>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</si>
  <si>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</si>
  <si>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</si>
  <si>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</si>
  <si>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</si>
  <si>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</si>
  <si>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</si>
  <si>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</si>
  <si>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</si>
  <si>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</si>
  <si>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</si>
  <si>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</si>
  <si>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</si>
  <si>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</si>
  <si>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</si>
  <si>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</si>
  <si>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</si>
  <si>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</si>
  <si>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</si>
  <si>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</si>
  <si>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</si>
  <si>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</si>
  <si>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</si>
  <si>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</si>
  <si>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</si>
  <si>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</si>
  <si>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</si>
  <si>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</si>
  <si>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</si>
  <si>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</si>
  <si>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</si>
  <si>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</si>
  <si>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</si>
  <si>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</si>
  <si>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</si>
  <si>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</si>
  <si>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</si>
  <si>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</si>
  <si>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</si>
  <si>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</si>
  <si>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</si>
  <si>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</si>
  <si>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</si>
  <si>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</si>
  <si>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</si>
  <si>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</si>
  <si>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</si>
  <si>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</si>
  <si>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</si>
  <si>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</si>
  <si>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</si>
  <si>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</si>
  <si>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</si>
  <si>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</si>
  <si>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</si>
  <si>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</si>
  <si>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</si>
  <si>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5132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</si>
  <si>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</si>
  <si>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</si>
  <si>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</si>
  <si>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</si>
  <si>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</si>
  <si>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</si>
  <si>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</si>
  <si>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</si>
  <si>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</si>
  <si>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</si>
  <si>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</si>
  <si>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</si>
  <si>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</si>
  <si>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</si>
  <si>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</si>
  <si>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</si>
  <si>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</si>
  <si>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</si>
  <si>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</si>
  <si>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</si>
  <si>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</si>
  <si>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</si>
  <si>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</si>
  <si>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</si>
  <si>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</si>
  <si>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</si>
  <si>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</si>
  <si>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</si>
  <si>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</si>
  <si>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</si>
  <si>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</si>
  <si>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</si>
  <si>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</si>
  <si>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</si>
  <si>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</si>
  <si>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</si>
  <si>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</si>
  <si>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</si>
  <si>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</si>
  <si>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</si>
  <si>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</si>
  <si>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</si>
  <si>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</si>
  <si>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</si>
  <si>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</si>
  <si>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</si>
  <si>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</si>
  <si>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</si>
  <si>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</si>
  <si>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</si>
  <si>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</si>
  <si>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</si>
  <si>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</si>
  <si>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</si>
  <si>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</si>
  <si>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</si>
  <si>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</si>
  <si>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</si>
  <si>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</si>
  <si>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</si>
  <si>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</si>
  <si>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</si>
  <si>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</si>
  <si>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</si>
  <si>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</si>
  <si>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</si>
  <si>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</si>
  <si>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</si>
  <si>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</si>
  <si>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</si>
  <si>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</si>
  <si>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</si>
  <si>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</si>
  <si>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</si>
  <si>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</si>
  <si>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</si>
  <si>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</si>
  <si>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</si>
  <si>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</si>
  <si>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</si>
  <si>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</si>
  <si>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</si>
  <si>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</si>
  <si>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</si>
  <si>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</si>
  <si>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</si>
  <si>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</si>
  <si>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</si>
  <si>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</si>
  <si>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</si>
  <si>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</si>
  <si>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</si>
  <si>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</si>
  <si>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</si>
  <si>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</si>
  <si>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</si>
  <si>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</si>
  <si>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</si>
  <si>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</si>
  <si>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</si>
  <si>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</si>
  <si>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</si>
  <si>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</si>
  <si>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</si>
  <si>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</si>
  <si>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</si>
  <si>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</si>
  <si>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</si>
  <si>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</si>
  <si>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</si>
  <si>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</si>
  <si>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</si>
  <si>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</si>
  <si>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</si>
  <si>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</si>
  <si>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</si>
  <si>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</si>
  <si>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</si>
  <si>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</si>
  <si>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</si>
  <si>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</si>
  <si>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</si>
  <si>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</si>
  <si>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</si>
  <si>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</si>
  <si>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</si>
  <si>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</si>
  <si>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</si>
  <si>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</si>
  <si>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</si>
  <si>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</si>
  <si>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</si>
  <si>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</si>
  <si>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</si>
  <si>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</si>
  <si>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</si>
  <si>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</si>
  <si>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</si>
  <si>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</si>
  <si>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</si>
  <si>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</si>
  <si>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</si>
  <si>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</si>
  <si>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</si>
  <si>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</si>
  <si>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</si>
  <si>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</si>
  <si>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</si>
  <si>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</si>
  <si>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</si>
  <si>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</si>
  <si>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</si>
  <si>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</si>
  <si>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</si>
  <si>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</si>
  <si>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</si>
  <si>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</si>
  <si>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</si>
  <si>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</si>
  <si>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</si>
  <si>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</si>
  <si>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</si>
  <si>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(ïáÕ 1310 + ïáÕ 1320 + ïáÕ 1330 + ïáÕ 1340 + ïáÕ 1350 + ïáÕ 1360 + ïáÕ 1370 + ïáÕ 1380)  </t>
    </r>
    <r>
      <rPr>
        <sz val="10"/>
        <color indexed="10"/>
        <rFont val="Arial LatArm"/>
        <family val="2"/>
      </rPr>
      <t xml:space="preserve"> +1390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</si>
  <si>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</si>
  <si>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</si>
  <si>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</si>
  <si>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</si>
  <si>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</si>
  <si>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</si>
  <si>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</si>
  <si>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</si>
  <si>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</si>
  <si>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</si>
  <si>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</si>
  <si>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</si>
  <si>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</si>
  <si>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</si>
  <si>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</si>
  <si>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</si>
  <si>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</si>
  <si>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</si>
  <si>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</si>
  <si>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</si>
  <si>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</si>
  <si>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</si>
  <si>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</si>
  <si>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</si>
  <si>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</si>
  <si>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</si>
  <si>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</si>
  <si>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</si>
  <si>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</si>
  <si>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</si>
  <si>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</si>
  <si>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</si>
  <si>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</si>
  <si>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</si>
  <si>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</si>
  <si>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</si>
  <si>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</si>
  <si>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</si>
  <si>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</si>
  <si>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</si>
  <si>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</si>
  <si>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</si>
  <si>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</si>
  <si>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</si>
  <si>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</si>
  <si>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</si>
  <si>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</si>
  <si>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</si>
  <si>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</si>
  <si>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</si>
  <si>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</si>
  <si>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</si>
  <si>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</si>
  <si>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</si>
  <si>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</si>
  <si>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</si>
  <si>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</si>
  <si>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</si>
  <si>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t>áñÇó  `4213</t>
  </si>
  <si>
    <t xml:space="preserve"> ÐÇÙÝ³Ï³Ý ÙÇçáóÝ»ñÇ Ï³åÇï³É í»ñ³Ýáñá·áõÙ</t>
  </si>
  <si>
    <t>î»Õ³Ï³Ý í×³ñÝ»ñ     Աղբահանություն</t>
  </si>
  <si>
    <t>Անասնաբուժական ծառայություններից   գանձումներ</t>
  </si>
  <si>
    <t>որից4212</t>
  </si>
  <si>
    <t>`</t>
  </si>
  <si>
    <t>Ð²îì²Ì 6</t>
  </si>
  <si>
    <t xml:space="preserve">  </t>
  </si>
  <si>
    <t xml:space="preserve">                 Հավելված  2                   Մեծաձոր համայնքի ավագանու   2025 թ.-ի հունվարի 2  N 2 որոշման</t>
  </si>
  <si>
    <t xml:space="preserve">                 Հավելված  1                   Մեծաձոր համայնքի ավագանու   2025 թ.-ի հունվարի 15  N 2որոշման</t>
  </si>
  <si>
    <t xml:space="preserve">       Հավելված  3           Մեծաձոր համայնքի ավագանու   2025 թ.-ի հունվարի 15  N 2 որոշման</t>
  </si>
  <si>
    <t xml:space="preserve">            Հավելված  4                Մեծաձոր համայնքի ավագանու   2025 թ.-ի   հունվարի 15  N 2որոշման</t>
  </si>
  <si>
    <t xml:space="preserve">                    Հավելված  5                        Մեծաձոր համայնքի ավագանու   2025 թ.-ի հունվարի 15  N 2 որոշման</t>
  </si>
  <si>
    <t xml:space="preserve">                  Հավելված    6                  Մեծաձոր համայնքի ավագանու 2025 թ.-ի  հունվարի 15  N 2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</si>
</sst>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00"/>
    <numFmt numFmtId="165" formatCode="000"/>
    <numFmt numFmtId="166" formatCode="#\ ###"/>
    <numFmt numFmtId="167" formatCode="#.0\ ###"/>
    <numFmt numFmtId="168" formatCode="#.\ ###"/>
    <numFmt numFmtId="169" formatCode="0.0"/>
    <numFmt numFmtId="170" formatCode="##.\ ###"/>
    <numFmt numFmtId="171" formatCode="##.####"/>
  </numFmts>
  <fonts count="31">
    <font>
      <sz val="10"/>
      <name val="Arial"/>
    </font>
    <font>
      <sz val="8"/>
      <name val="Arial"/>
    </font>
    <font>
      <sz val="10"/>
      <color indexed="10"/>
      <name val="Arial LatArm"/>
      <family val="2"/>
    </font>
    <font>
      <sz val="10"/>
      <name val="Arial Armenian"/>
      <charset val="204"/>
    </font>
    <font>
      <b/>
      <sz val="10"/>
      <color indexed="10"/>
      <name val="Arial LatArm"/>
      <family val="2"/>
    </font>
    <font>
      <sz val="10"/>
      <color indexed="8"/>
      <name val="Arial LatArm"/>
      <family val="2"/>
    </font>
    <font>
      <b/>
      <u/>
      <sz val="14"/>
      <name val="Arial LatArm"/>
      <family val="2"/>
    </font>
    <font>
      <sz val="10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sz val="12"/>
      <name val="Arial LatArm"/>
      <family val="2"/>
    </font>
    <font>
      <b/>
      <sz val="10.5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i/>
      <sz val="10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31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4" fillId="0" borderId="4" xfId="1" applyNumberFormat="1" applyFont="1" applyBorder="1" applyAlignment="1" applyProtection="1">
      <alignment horizontal="right" vertical="center"/>
      <protection locked="0"/>
    </xf>
    <xf numFmtId="167" fontId="4" fillId="0" borderId="5" xfId="1" applyNumberFormat="1" applyFont="1" applyBorder="1" applyAlignment="1" applyProtection="1">
      <alignment horizontal="right" vertical="center"/>
      <protection locked="0"/>
    </xf>
    <xf numFmtId="167" fontId="4" fillId="0" borderId="6" xfId="1" applyNumberFormat="1" applyFont="1" applyBorder="1" applyAlignment="1" applyProtection="1">
      <alignment horizontal="right" vertical="center"/>
      <protection locked="0"/>
    </xf>
    <xf numFmtId="167" fontId="4" fillId="0" borderId="7" xfId="1" applyNumberFormat="1" applyFont="1" applyBorder="1" applyAlignment="1" applyProtection="1">
      <alignment horizontal="right" vertical="center"/>
      <protection locked="0"/>
    </xf>
    <xf numFmtId="167" fontId="2" fillId="0" borderId="8" xfId="1" applyNumberFormat="1" applyFont="1" applyBorder="1" applyAlignment="1" applyProtection="1">
      <alignment horizontal="center" vertical="center"/>
      <protection locked="0"/>
    </xf>
    <xf numFmtId="166" fontId="2" fillId="0" borderId="8" xfId="1" applyNumberFormat="1" applyFont="1" applyBorder="1" applyAlignment="1" applyProtection="1">
      <alignment horizontal="center" vertical="center"/>
      <protection locked="0"/>
    </xf>
    <xf numFmtId="169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166" fontId="4" fillId="0" borderId="8" xfId="1" applyNumberFormat="1" applyFont="1" applyBorder="1" applyAlignment="1" applyProtection="1">
      <alignment horizontal="right" vertical="center"/>
      <protection locked="0"/>
    </xf>
    <xf numFmtId="166" fontId="4" fillId="0" borderId="9" xfId="1" applyNumberFormat="1" applyFont="1" applyBorder="1" applyAlignment="1" applyProtection="1">
      <alignment horizontal="right" vertical="center"/>
      <protection locked="0"/>
    </xf>
    <xf numFmtId="167" fontId="4" fillId="0" borderId="10" xfId="1" applyNumberFormat="1" applyFont="1" applyBorder="1" applyAlignment="1" applyProtection="1">
      <alignment horizontal="right" vertical="center"/>
      <protection locked="0"/>
    </xf>
    <xf numFmtId="167" fontId="5" fillId="0" borderId="8" xfId="1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9" fillId="0" borderId="11" xfId="0" applyFont="1" applyBorder="1" applyAlignment="1">
      <alignment horizontal="centerContinuous" vertical="center" wrapText="1"/>
    </xf>
    <xf numFmtId="0" fontId="9" fillId="0" borderId="12" xfId="0" applyFont="1" applyBorder="1" applyAlignment="1">
      <alignment horizontal="centerContinuous" vertical="center" wrapText="1"/>
    </xf>
    <xf numFmtId="0" fontId="9" fillId="0" borderId="13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Continuous" vertical="center" wrapText="1"/>
    </xf>
    <xf numFmtId="0" fontId="9" fillId="0" borderId="15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12" xfId="0" applyFont="1" applyBorder="1"/>
    <xf numFmtId="0" fontId="12" fillId="0" borderId="16" xfId="0" applyFont="1" applyBorder="1" applyAlignment="1">
      <alignment horizontal="center" wrapText="1"/>
    </xf>
    <xf numFmtId="0" fontId="9" fillId="0" borderId="13" xfId="0" applyFont="1" applyBorder="1"/>
    <xf numFmtId="0" fontId="10" fillId="0" borderId="17" xfId="0" applyFont="1" applyBorder="1"/>
    <xf numFmtId="0" fontId="13" fillId="0" borderId="18" xfId="0" applyFont="1" applyBorder="1" applyAlignment="1">
      <alignment horizontal="center" wrapText="1"/>
    </xf>
    <xf numFmtId="167" fontId="9" fillId="0" borderId="19" xfId="0" applyNumberFormat="1" applyFont="1" applyBorder="1"/>
    <xf numFmtId="167" fontId="9" fillId="0" borderId="1" xfId="0" applyNumberFormat="1" applyFont="1" applyBorder="1"/>
    <xf numFmtId="167" fontId="9" fillId="0" borderId="20" xfId="0" applyNumberFormat="1" applyFont="1" applyBorder="1"/>
    <xf numFmtId="0" fontId="7" fillId="0" borderId="13" xfId="0" applyFont="1" applyBorder="1"/>
    <xf numFmtId="0" fontId="10" fillId="0" borderId="21" xfId="0" applyFont="1" applyBorder="1"/>
    <xf numFmtId="0" fontId="13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/>
    <xf numFmtId="0" fontId="7" fillId="0" borderId="3" xfId="0" applyFont="1" applyBorder="1"/>
    <xf numFmtId="0" fontId="7" fillId="0" borderId="25" xfId="0" applyFont="1" applyBorder="1"/>
    <xf numFmtId="0" fontId="10" fillId="0" borderId="26" xfId="0" applyFont="1" applyBorder="1" applyAlignment="1">
      <alignment vertical="center"/>
    </xf>
    <xf numFmtId="0" fontId="14" fillId="0" borderId="27" xfId="0" applyFont="1" applyBorder="1" applyAlignment="1">
      <alignment wrapText="1"/>
    </xf>
    <xf numFmtId="0" fontId="7" fillId="0" borderId="28" xfId="0" applyFont="1" applyBorder="1"/>
    <xf numFmtId="0" fontId="13" fillId="0" borderId="22" xfId="0" applyFont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/>
    <xf numFmtId="0" fontId="7" fillId="0" borderId="9" xfId="0" applyFont="1" applyBorder="1" applyAlignment="1">
      <alignment vertical="center" wrapText="1"/>
    </xf>
    <xf numFmtId="0" fontId="12" fillId="0" borderId="27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13" fillId="0" borderId="27" xfId="0" applyFont="1" applyBorder="1" applyAlignment="1">
      <alignment wrapText="1"/>
    </xf>
    <xf numFmtId="0" fontId="7" fillId="0" borderId="4" xfId="0" applyFont="1" applyBorder="1"/>
    <xf numFmtId="0" fontId="7" fillId="0" borderId="9" xfId="0" applyFont="1" applyBorder="1"/>
    <xf numFmtId="0" fontId="15" fillId="0" borderId="27" xfId="0" applyFont="1" applyBorder="1"/>
    <xf numFmtId="49" fontId="13" fillId="0" borderId="2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66" fontId="9" fillId="0" borderId="4" xfId="0" applyNumberFormat="1" applyFont="1" applyBorder="1"/>
    <xf numFmtId="166" fontId="9" fillId="0" borderId="9" xfId="0" applyNumberFormat="1" applyFont="1" applyBorder="1"/>
    <xf numFmtId="0" fontId="10" fillId="0" borderId="26" xfId="0" applyFont="1" applyBorder="1"/>
    <xf numFmtId="0" fontId="15" fillId="0" borderId="27" xfId="0" applyFont="1" applyBorder="1" applyAlignment="1">
      <alignment wrapText="1"/>
    </xf>
    <xf numFmtId="49" fontId="16" fillId="0" borderId="28" xfId="0" applyNumberFormat="1" applyFont="1" applyBorder="1" applyAlignment="1">
      <alignment horizontal="center" vertical="center" wrapText="1"/>
    </xf>
    <xf numFmtId="166" fontId="9" fillId="0" borderId="8" xfId="0" applyNumberFormat="1" applyFont="1" applyBorder="1"/>
    <xf numFmtId="0" fontId="2" fillId="0" borderId="0" xfId="0" applyFont="1"/>
    <xf numFmtId="0" fontId="2" fillId="0" borderId="4" xfId="0" applyFont="1" applyBorder="1"/>
    <xf numFmtId="0" fontId="2" fillId="0" borderId="8" xfId="0" applyFont="1" applyBorder="1" applyAlignment="1">
      <alignment vertical="center" wrapText="1"/>
    </xf>
    <xf numFmtId="0" fontId="2" fillId="0" borderId="9" xfId="0" applyFont="1" applyBorder="1"/>
    <xf numFmtId="0" fontId="10" fillId="0" borderId="29" xfId="0" applyFont="1" applyBorder="1"/>
    <xf numFmtId="0" fontId="15" fillId="0" borderId="30" xfId="0" applyFont="1" applyBorder="1" applyAlignment="1">
      <alignment wrapText="1"/>
    </xf>
    <xf numFmtId="49" fontId="17" fillId="0" borderId="31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2" xfId="0" applyFont="1" applyBorder="1" applyAlignment="1">
      <alignment vertical="center" wrapText="1"/>
    </xf>
    <xf numFmtId="0" fontId="2" fillId="0" borderId="33" xfId="0" applyFont="1" applyBorder="1"/>
    <xf numFmtId="0" fontId="10" fillId="0" borderId="34" xfId="0" applyFont="1" applyBorder="1"/>
    <xf numFmtId="0" fontId="15" fillId="0" borderId="35" xfId="0" applyFont="1" applyBorder="1" applyAlignment="1">
      <alignment wrapText="1"/>
    </xf>
    <xf numFmtId="49" fontId="17" fillId="0" borderId="36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/>
    <xf numFmtId="0" fontId="2" fillId="0" borderId="37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10" fillId="0" borderId="39" xfId="0" applyFont="1" applyBorder="1"/>
    <xf numFmtId="0" fontId="15" fillId="0" borderId="40" xfId="0" applyFont="1" applyBorder="1" applyAlignment="1">
      <alignment wrapText="1"/>
    </xf>
    <xf numFmtId="49" fontId="17" fillId="0" borderId="41" xfId="0" applyNumberFormat="1" applyFont="1" applyBorder="1" applyAlignment="1">
      <alignment horizontal="center" vertical="center" wrapText="1"/>
    </xf>
    <xf numFmtId="166" fontId="9" fillId="0" borderId="42" xfId="0" applyNumberFormat="1" applyFont="1" applyBorder="1"/>
    <xf numFmtId="0" fontId="2" fillId="0" borderId="43" xfId="0" applyFont="1" applyBorder="1" applyAlignment="1">
      <alignment vertical="center" wrapText="1"/>
    </xf>
    <xf numFmtId="0" fontId="2" fillId="0" borderId="44" xfId="0" applyFont="1" applyBorder="1"/>
    <xf numFmtId="0" fontId="14" fillId="0" borderId="22" xfId="0" applyFont="1" applyBorder="1" applyAlignment="1">
      <alignment wrapText="1"/>
    </xf>
    <xf numFmtId="49" fontId="18" fillId="0" borderId="23" xfId="0" applyNumberFormat="1" applyFont="1" applyBorder="1" applyAlignment="1">
      <alignment horizontal="center" vertical="center" wrapText="1"/>
    </xf>
    <xf numFmtId="166" fontId="9" fillId="0" borderId="24" xfId="0" applyNumberFormat="1" applyFont="1" applyBorder="1"/>
    <xf numFmtId="166" fontId="9" fillId="0" borderId="3" xfId="0" applyNumberFormat="1" applyFont="1" applyBorder="1"/>
    <xf numFmtId="166" fontId="9" fillId="0" borderId="25" xfId="0" applyNumberFormat="1" applyFont="1" applyBorder="1"/>
    <xf numFmtId="49" fontId="18" fillId="0" borderId="2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49" fontId="18" fillId="0" borderId="31" xfId="0" applyNumberFormat="1" applyFont="1" applyBorder="1" applyAlignment="1">
      <alignment horizontal="center" vertical="center" wrapText="1"/>
    </xf>
    <xf numFmtId="166" fontId="9" fillId="0" borderId="32" xfId="0" applyNumberFormat="1" applyFont="1" applyBorder="1"/>
    <xf numFmtId="0" fontId="14" fillId="0" borderId="16" xfId="0" applyFont="1" applyBorder="1" applyAlignment="1">
      <alignment wrapText="1"/>
    </xf>
    <xf numFmtId="49" fontId="18" fillId="0" borderId="13" xfId="0" applyNumberFormat="1" applyFont="1" applyBorder="1" applyAlignment="1">
      <alignment horizontal="center" vertical="center" wrapText="1"/>
    </xf>
    <xf numFmtId="167" fontId="9" fillId="0" borderId="6" xfId="0" applyNumberFormat="1" applyFont="1" applyBorder="1"/>
    <xf numFmtId="167" fontId="9" fillId="0" borderId="7" xfId="0" applyNumberFormat="1" applyFont="1" applyBorder="1"/>
    <xf numFmtId="167" fontId="9" fillId="0" borderId="10" xfId="0" applyNumberFormat="1" applyFont="1" applyBorder="1"/>
    <xf numFmtId="0" fontId="13" fillId="0" borderId="18" xfId="0" applyFont="1" applyBorder="1" applyAlignment="1">
      <alignment horizontal="left"/>
    </xf>
    <xf numFmtId="49" fontId="18" fillId="0" borderId="0" xfId="0" applyNumberFormat="1" applyFont="1" applyAlignment="1">
      <alignment horizontal="center" vertical="center" wrapText="1"/>
    </xf>
    <xf numFmtId="0" fontId="2" fillId="0" borderId="19" xfId="0" applyFont="1" applyBorder="1"/>
    <xf numFmtId="0" fontId="2" fillId="0" borderId="1" xfId="0" applyFont="1" applyBorder="1" applyAlignment="1">
      <alignment vertical="center" wrapText="1"/>
    </xf>
    <xf numFmtId="0" fontId="2" fillId="0" borderId="20" xfId="0" applyFont="1" applyBorder="1"/>
    <xf numFmtId="0" fontId="12" fillId="0" borderId="16" xfId="0" applyFont="1" applyBorder="1" applyAlignment="1">
      <alignment wrapText="1"/>
    </xf>
    <xf numFmtId="166" fontId="9" fillId="0" borderId="6" xfId="0" applyNumberFormat="1" applyFont="1" applyBorder="1"/>
    <xf numFmtId="0" fontId="9" fillId="0" borderId="7" xfId="0" applyFont="1" applyBorder="1" applyAlignment="1">
      <alignment vertical="center" wrapText="1"/>
    </xf>
    <xf numFmtId="166" fontId="9" fillId="0" borderId="10" xfId="0" applyNumberFormat="1" applyFont="1" applyBorder="1"/>
    <xf numFmtId="0" fontId="13" fillId="0" borderId="22" xfId="0" applyFont="1" applyBorder="1" applyAlignment="1">
      <alignment wrapText="1"/>
    </xf>
    <xf numFmtId="0" fontId="9" fillId="0" borderId="24" xfId="0" applyFont="1" applyBorder="1"/>
    <xf numFmtId="0" fontId="9" fillId="0" borderId="3" xfId="0" applyFont="1" applyBorder="1" applyAlignment="1">
      <alignment vertical="center" wrapText="1"/>
    </xf>
    <xf numFmtId="0" fontId="9" fillId="0" borderId="25" xfId="0" applyFont="1" applyBorder="1"/>
    <xf numFmtId="166" fontId="7" fillId="0" borderId="4" xfId="0" applyNumberFormat="1" applyFont="1" applyBorder="1"/>
    <xf numFmtId="0" fontId="10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/>
    <xf numFmtId="166" fontId="7" fillId="0" borderId="32" xfId="0" applyNumberFormat="1" applyFont="1" applyBorder="1"/>
    <xf numFmtId="0" fontId="7" fillId="0" borderId="2" xfId="0" applyFont="1" applyBorder="1" applyAlignment="1">
      <alignment vertical="center" wrapText="1"/>
    </xf>
    <xf numFmtId="0" fontId="7" fillId="0" borderId="33" xfId="0" applyFont="1" applyBorder="1"/>
    <xf numFmtId="166" fontId="9" fillId="0" borderId="7" xfId="0" applyNumberFormat="1" applyFont="1" applyBorder="1"/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30" xfId="0" applyFont="1" applyBorder="1"/>
    <xf numFmtId="0" fontId="11" fillId="0" borderId="12" xfId="0" applyFont="1" applyBorder="1" applyAlignment="1">
      <alignment horizontal="center"/>
    </xf>
    <xf numFmtId="0" fontId="12" fillId="0" borderId="16" xfId="0" applyFont="1" applyBorder="1" applyAlignment="1">
      <alignment vertical="center" wrapText="1"/>
    </xf>
    <xf numFmtId="0" fontId="10" fillId="0" borderId="13" xfId="0" applyFont="1" applyBorder="1"/>
    <xf numFmtId="0" fontId="11" fillId="0" borderId="17" xfId="0" applyFont="1" applyBorder="1" applyAlignment="1">
      <alignment horizontal="center"/>
    </xf>
    <xf numFmtId="0" fontId="9" fillId="0" borderId="3" xfId="0" applyFont="1" applyBorder="1"/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167" fontId="7" fillId="0" borderId="4" xfId="0" applyNumberFormat="1" applyFont="1" applyBorder="1"/>
    <xf numFmtId="167" fontId="7" fillId="2" borderId="8" xfId="0" applyNumberFormat="1" applyFont="1" applyFill="1" applyBorder="1"/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/>
    <xf numFmtId="0" fontId="7" fillId="0" borderId="9" xfId="0" applyFont="1" applyBorder="1" applyAlignment="1">
      <alignment horizontal="center" vertical="center" wrapText="1"/>
    </xf>
    <xf numFmtId="167" fontId="7" fillId="0" borderId="8" xfId="0" applyNumberFormat="1" applyFont="1" applyBorder="1"/>
    <xf numFmtId="0" fontId="13" fillId="0" borderId="18" xfId="0" applyFont="1" applyBorder="1" applyAlignment="1">
      <alignment wrapText="1"/>
    </xf>
    <xf numFmtId="0" fontId="10" fillId="0" borderId="28" xfId="0" applyFont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vertical="center" wrapText="1"/>
    </xf>
    <xf numFmtId="167" fontId="7" fillId="0" borderId="9" xfId="0" applyNumberFormat="1" applyFont="1" applyBorder="1"/>
    <xf numFmtId="167" fontId="7" fillId="2" borderId="9" xfId="0" applyNumberFormat="1" applyFont="1" applyFill="1" applyBorder="1"/>
    <xf numFmtId="0" fontId="10" fillId="0" borderId="29" xfId="0" applyFont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167" fontId="7" fillId="0" borderId="4" xfId="0" applyNumberFormat="1" applyFont="1" applyBorder="1" applyAlignment="1">
      <alignment horizontal="center" vertical="center"/>
    </xf>
    <xf numFmtId="167" fontId="7" fillId="0" borderId="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vertical="center" wrapText="1"/>
    </xf>
    <xf numFmtId="0" fontId="10" fillId="0" borderId="12" xfId="0" applyFont="1" applyBorder="1" applyAlignment="1">
      <alignment vertical="center"/>
    </xf>
    <xf numFmtId="166" fontId="7" fillId="0" borderId="6" xfId="0" applyNumberFormat="1" applyFont="1" applyBorder="1"/>
    <xf numFmtId="166" fontId="7" fillId="0" borderId="7" xfId="0" applyNumberFormat="1" applyFont="1" applyBorder="1"/>
    <xf numFmtId="166" fontId="7" fillId="0" borderId="10" xfId="0" applyNumberFormat="1" applyFont="1" applyBorder="1"/>
    <xf numFmtId="0" fontId="10" fillId="0" borderId="21" xfId="0" applyFont="1" applyBorder="1" applyAlignment="1">
      <alignment vertical="center"/>
    </xf>
    <xf numFmtId="0" fontId="10" fillId="0" borderId="23" xfId="0" applyFont="1" applyBorder="1"/>
    <xf numFmtId="0" fontId="14" fillId="0" borderId="27" xfId="0" applyFont="1" applyBorder="1" applyAlignment="1">
      <alignment vertical="center" wrapText="1"/>
    </xf>
    <xf numFmtId="166" fontId="7" fillId="0" borderId="8" xfId="0" applyNumberFormat="1" applyFont="1" applyBorder="1"/>
    <xf numFmtId="166" fontId="7" fillId="0" borderId="9" xfId="0" applyNumberFormat="1" applyFont="1" applyBorder="1"/>
    <xf numFmtId="0" fontId="7" fillId="0" borderId="8" xfId="0" applyFont="1" applyBorder="1" applyAlignment="1">
      <alignment horizontal="center"/>
    </xf>
    <xf numFmtId="49" fontId="18" fillId="0" borderId="41" xfId="0" applyNumberFormat="1" applyFont="1" applyBorder="1" applyAlignment="1">
      <alignment horizontal="center" vertical="center" wrapText="1"/>
    </xf>
    <xf numFmtId="166" fontId="7" fillId="0" borderId="42" xfId="0" applyNumberFormat="1" applyFont="1" applyBorder="1"/>
    <xf numFmtId="0" fontId="19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Continuous" vertical="center" wrapText="1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0" fillId="0" borderId="2" xfId="0" quotePrefix="1" applyFont="1" applyBorder="1" applyAlignment="1">
      <alignment horizontal="center" vertical="center"/>
    </xf>
    <xf numFmtId="49" fontId="8" fillId="0" borderId="45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4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7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indent="1"/>
    </xf>
    <xf numFmtId="167" fontId="7" fillId="0" borderId="8" xfId="0" applyNumberFormat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49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49" fontId="7" fillId="0" borderId="3" xfId="0" quotePrefix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 vertical="center" wrapText="1" indent="3"/>
    </xf>
    <xf numFmtId="169" fontId="7" fillId="0" borderId="8" xfId="0" applyNumberFormat="1" applyFont="1" applyBorder="1" applyAlignment="1">
      <alignment horizontal="center" vertical="center"/>
    </xf>
    <xf numFmtId="0" fontId="21" fillId="0" borderId="45" xfId="0" applyFont="1" applyBorder="1"/>
    <xf numFmtId="0" fontId="7" fillId="0" borderId="8" xfId="0" applyFont="1" applyBorder="1" applyAlignment="1">
      <alignment horizontal="left" vertical="center" wrapText="1" indent="2"/>
    </xf>
    <xf numFmtId="49" fontId="7" fillId="0" borderId="8" xfId="0" applyNumberFormat="1" applyFont="1" applyBorder="1" applyAlignment="1">
      <alignment horizontal="centerContinuous" vertical="center"/>
    </xf>
    <xf numFmtId="0" fontId="10" fillId="0" borderId="0" xfId="0" applyFont="1" applyAlignment="1">
      <alignment wrapText="1"/>
    </xf>
    <xf numFmtId="0" fontId="7" fillId="0" borderId="3" xfId="0" applyFont="1" applyBorder="1" applyAlignment="1">
      <alignment vertical="center" wrapText="1"/>
    </xf>
    <xf numFmtId="1" fontId="7" fillId="0" borderId="8" xfId="0" applyNumberFormat="1" applyFont="1" applyBorder="1" applyAlignment="1">
      <alignment horizontal="center" vertical="center" wrapText="1"/>
    </xf>
    <xf numFmtId="49" fontId="9" fillId="0" borderId="2" xfId="0" quotePrefix="1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49" fontId="9" fillId="0" borderId="3" xfId="0" quotePrefix="1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48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4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readingOrder="1"/>
    </xf>
    <xf numFmtId="165" fontId="24" fillId="0" borderId="1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 wrapText="1" readingOrder="1"/>
    </xf>
    <xf numFmtId="165" fontId="27" fillId="0" borderId="2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3" fillId="0" borderId="27" xfId="0" applyFont="1" applyBorder="1" applyAlignment="1">
      <alignment horizontal="left" vertical="top" wrapText="1" readingOrder="1"/>
    </xf>
    <xf numFmtId="165" fontId="27" fillId="0" borderId="23" xfId="0" applyNumberFormat="1" applyFont="1" applyBorder="1" applyAlignment="1">
      <alignment vertical="top" wrapText="1"/>
    </xf>
    <xf numFmtId="167" fontId="19" fillId="0" borderId="22" xfId="0" applyNumberFormat="1" applyFont="1" applyBorder="1"/>
    <xf numFmtId="167" fontId="19" fillId="0" borderId="50" xfId="0" applyNumberFormat="1" applyFont="1" applyBorder="1"/>
    <xf numFmtId="167" fontId="19" fillId="0" borderId="25" xfId="0" applyNumberFormat="1" applyFont="1" applyBorder="1"/>
    <xf numFmtId="0" fontId="10" fillId="0" borderId="4" xfId="0" applyFont="1" applyBorder="1" applyAlignment="1">
      <alignment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top" wrapText="1" readingOrder="1"/>
    </xf>
    <xf numFmtId="0" fontId="24" fillId="0" borderId="28" xfId="0" applyFont="1" applyBorder="1" applyAlignment="1">
      <alignment horizontal="left" vertical="top" wrapText="1" readingOrder="1"/>
    </xf>
    <xf numFmtId="0" fontId="28" fillId="0" borderId="0" xfId="0" applyFont="1"/>
    <xf numFmtId="0" fontId="28" fillId="0" borderId="53" xfId="0" applyFont="1" applyBorder="1"/>
    <xf numFmtId="0" fontId="28" fillId="0" borderId="9" xfId="0" applyFont="1" applyBorder="1"/>
    <xf numFmtId="49" fontId="10" fillId="0" borderId="5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165" fontId="21" fillId="0" borderId="28" xfId="0" applyNumberFormat="1" applyFont="1" applyBorder="1" applyAlignment="1">
      <alignment vertical="top" wrapText="1"/>
    </xf>
    <xf numFmtId="0" fontId="19" fillId="0" borderId="53" xfId="0" applyFont="1" applyBorder="1"/>
    <xf numFmtId="0" fontId="19" fillId="0" borderId="9" xfId="0" applyFont="1" applyBorder="1"/>
    <xf numFmtId="0" fontId="24" fillId="0" borderId="28" xfId="0" applyFont="1" applyBorder="1" applyAlignment="1">
      <alignment horizontal="justify" vertical="top" wrapText="1" readingOrder="1"/>
    </xf>
    <xf numFmtId="0" fontId="13" fillId="0" borderId="27" xfId="0" applyFont="1" applyBorder="1" applyAlignment="1">
      <alignment vertical="center" wrapText="1" readingOrder="1"/>
    </xf>
    <xf numFmtId="165" fontId="24" fillId="0" borderId="28" xfId="0" applyNumberFormat="1" applyFont="1" applyBorder="1" applyAlignment="1">
      <alignment vertical="top" wrapText="1"/>
    </xf>
    <xf numFmtId="0" fontId="21" fillId="0" borderId="28" xfId="0" applyFont="1" applyBorder="1" applyAlignment="1">
      <alignment vertical="top" wrapText="1"/>
    </xf>
    <xf numFmtId="0" fontId="13" fillId="0" borderId="22" xfId="0" applyFont="1" applyBorder="1" applyAlignment="1">
      <alignment horizontal="left" vertical="top" wrapText="1" readingOrder="1"/>
    </xf>
    <xf numFmtId="0" fontId="10" fillId="0" borderId="4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 wrapText="1"/>
    </xf>
    <xf numFmtId="0" fontId="19" fillId="0" borderId="50" xfId="0" applyFont="1" applyBorder="1"/>
    <xf numFmtId="0" fontId="19" fillId="0" borderId="25" xfId="0" applyFont="1" applyBorder="1"/>
    <xf numFmtId="0" fontId="24" fillId="0" borderId="28" xfId="0" applyFont="1" applyBorder="1" applyAlignment="1">
      <alignment vertical="top" wrapText="1"/>
    </xf>
    <xf numFmtId="49" fontId="11" fillId="0" borderId="53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 readingOrder="1"/>
    </xf>
    <xf numFmtId="49" fontId="10" fillId="0" borderId="53" xfId="0" applyNumberFormat="1" applyFont="1" applyBorder="1" applyAlignment="1">
      <alignment horizontal="center" vertical="center"/>
    </xf>
    <xf numFmtId="164" fontId="21" fillId="0" borderId="28" xfId="0" applyNumberFormat="1" applyFont="1" applyBorder="1" applyAlignment="1">
      <alignment vertical="top" wrapText="1"/>
    </xf>
    <xf numFmtId="167" fontId="28" fillId="0" borderId="53" xfId="0" applyNumberFormat="1" applyFont="1" applyBorder="1"/>
    <xf numFmtId="167" fontId="28" fillId="0" borderId="9" xfId="0" applyNumberFormat="1" applyFont="1" applyBorder="1"/>
    <xf numFmtId="167" fontId="19" fillId="0" borderId="53" xfId="0" applyNumberFormat="1" applyFont="1" applyBorder="1" applyAlignment="1">
      <alignment horizontal="center"/>
    </xf>
    <xf numFmtId="167" fontId="19" fillId="0" borderId="9" xfId="0" applyNumberFormat="1" applyFont="1" applyBorder="1"/>
    <xf numFmtId="0" fontId="29" fillId="0" borderId="28" xfId="0" applyFont="1" applyBorder="1" applyAlignment="1">
      <alignment horizontal="left" vertical="top" wrapText="1" readingOrder="1"/>
    </xf>
    <xf numFmtId="0" fontId="14" fillId="0" borderId="27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0" fillId="0" borderId="32" xfId="0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top" wrapText="1" readingOrder="1"/>
    </xf>
    <xf numFmtId="0" fontId="21" fillId="0" borderId="31" xfId="0" applyFont="1" applyBorder="1" applyAlignment="1">
      <alignment vertical="top" wrapText="1"/>
    </xf>
    <xf numFmtId="0" fontId="19" fillId="0" borderId="33" xfId="0" applyFont="1" applyBorder="1"/>
    <xf numFmtId="0" fontId="10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top"/>
    </xf>
    <xf numFmtId="49" fontId="10" fillId="0" borderId="52" xfId="0" applyNumberFormat="1" applyFont="1" applyBorder="1" applyAlignment="1">
      <alignment horizontal="center" vertical="top"/>
    </xf>
    <xf numFmtId="0" fontId="10" fillId="0" borderId="42" xfId="0" applyFont="1" applyBorder="1" applyAlignment="1">
      <alignment vertical="center"/>
    </xf>
    <xf numFmtId="49" fontId="10" fillId="0" borderId="43" xfId="0" applyNumberFormat="1" applyFont="1" applyBorder="1" applyAlignment="1">
      <alignment horizontal="center" vertical="top"/>
    </xf>
    <xf numFmtId="49" fontId="10" fillId="0" borderId="54" xfId="0" applyNumberFormat="1" applyFont="1" applyBorder="1" applyAlignment="1">
      <alignment horizontal="center" vertical="top"/>
    </xf>
    <xf numFmtId="0" fontId="13" fillId="0" borderId="40" xfId="0" applyFont="1" applyBorder="1" applyAlignment="1">
      <alignment horizontal="left" vertical="top" wrapText="1"/>
    </xf>
    <xf numFmtId="0" fontId="21" fillId="0" borderId="41" xfId="0" applyFont="1" applyBorder="1" applyAlignment="1">
      <alignment vertical="top" wrapText="1"/>
    </xf>
    <xf numFmtId="49" fontId="10" fillId="0" borderId="0" xfId="0" applyNumberFormat="1" applyFont="1" applyAlignment="1">
      <alignment horizontal="center" vertical="top"/>
    </xf>
    <xf numFmtId="165" fontId="26" fillId="0" borderId="0" xfId="0" applyNumberFormat="1" applyFont="1" applyAlignment="1">
      <alignment horizontal="center" vertical="top"/>
    </xf>
    <xf numFmtId="165" fontId="10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left" vertical="top" wrapText="1"/>
    </xf>
    <xf numFmtId="164" fontId="10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4" fontId="1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top" wrapText="1"/>
    </xf>
    <xf numFmtId="49" fontId="12" fillId="0" borderId="13" xfId="0" applyNumberFormat="1" applyFont="1" applyBorder="1" applyAlignment="1">
      <alignment horizontal="center"/>
    </xf>
    <xf numFmtId="0" fontId="13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49" xfId="0" applyFont="1" applyBorder="1"/>
    <xf numFmtId="0" fontId="7" fillId="0" borderId="10" xfId="0" applyFont="1" applyBorder="1"/>
    <xf numFmtId="0" fontId="8" fillId="0" borderId="16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/>
    </xf>
    <xf numFmtId="49" fontId="12" fillId="0" borderId="55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56" xfId="0" applyFont="1" applyBorder="1"/>
    <xf numFmtId="0" fontId="7" fillId="0" borderId="57" xfId="0" applyFont="1" applyBorder="1"/>
    <xf numFmtId="0" fontId="9" fillId="0" borderId="12" xfId="0" applyFont="1" applyBorder="1" applyAlignment="1">
      <alignment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166" fontId="7" fillId="0" borderId="10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top" wrapText="1"/>
    </xf>
    <xf numFmtId="49" fontId="12" fillId="0" borderId="17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0" fontId="7" fillId="0" borderId="20" xfId="0" applyFont="1" applyBorder="1"/>
    <xf numFmtId="0" fontId="14" fillId="0" borderId="1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/>
    </xf>
    <xf numFmtId="0" fontId="13" fillId="0" borderId="15" xfId="0" applyFont="1" applyBorder="1" applyAlignment="1">
      <alignment horizontal="left" vertical="top" wrapText="1"/>
    </xf>
    <xf numFmtId="49" fontId="13" fillId="0" borderId="21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49" fontId="12" fillId="0" borderId="26" xfId="0" applyNumberFormat="1" applyFont="1" applyBorder="1" applyAlignment="1">
      <alignment vertical="top" wrapText="1"/>
    </xf>
    <xf numFmtId="49" fontId="12" fillId="0" borderId="2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49" fontId="12" fillId="0" borderId="29" xfId="0" applyNumberFormat="1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49" fontId="14" fillId="0" borderId="12" xfId="0" applyNumberFormat="1" applyFont="1" applyBorder="1" applyAlignment="1">
      <alignment vertical="top" wrapText="1"/>
    </xf>
    <xf numFmtId="0" fontId="7" fillId="0" borderId="2" xfId="0" applyFont="1" applyBorder="1"/>
    <xf numFmtId="0" fontId="9" fillId="0" borderId="44" xfId="0" applyFont="1" applyBorder="1" applyAlignment="1">
      <alignment horizontal="center"/>
    </xf>
    <xf numFmtId="167" fontId="7" fillId="0" borderId="3" xfId="0" applyNumberFormat="1" applyFont="1" applyBorder="1"/>
    <xf numFmtId="0" fontId="10" fillId="0" borderId="39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vertical="top" wrapText="1"/>
    </xf>
    <xf numFmtId="49" fontId="12" fillId="0" borderId="39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vertical="top" wrapText="1"/>
    </xf>
    <xf numFmtId="49" fontId="14" fillId="0" borderId="26" xfId="0" applyNumberFormat="1" applyFont="1" applyBorder="1" applyAlignment="1">
      <alignment vertical="top" wrapText="1"/>
    </xf>
    <xf numFmtId="0" fontId="12" fillId="0" borderId="26" xfId="0" applyFont="1" applyBorder="1" applyAlignment="1">
      <alignment horizontal="center"/>
    </xf>
    <xf numFmtId="169" fontId="7" fillId="0" borderId="8" xfId="0" applyNumberFormat="1" applyFont="1" applyBorder="1"/>
    <xf numFmtId="0" fontId="12" fillId="0" borderId="26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top" wrapText="1"/>
    </xf>
    <xf numFmtId="49" fontId="12" fillId="0" borderId="17" xfId="0" applyNumberFormat="1" applyFont="1" applyBorder="1" applyAlignment="1">
      <alignment vertical="top" wrapText="1"/>
    </xf>
    <xf numFmtId="49" fontId="12" fillId="0" borderId="26" xfId="0" applyNumberFormat="1" applyFont="1" applyBorder="1" applyAlignment="1">
      <alignment vertical="center" wrapText="1"/>
    </xf>
    <xf numFmtId="49" fontId="12" fillId="0" borderId="39" xfId="0" applyNumberFormat="1" applyFont="1" applyBorder="1" applyAlignment="1">
      <alignment vertical="top" wrapText="1"/>
    </xf>
    <xf numFmtId="167" fontId="7" fillId="0" borderId="43" xfId="0" applyNumberFormat="1" applyFont="1" applyBorder="1"/>
    <xf numFmtId="49" fontId="12" fillId="0" borderId="21" xfId="0" applyNumberFormat="1" applyFont="1" applyBorder="1" applyAlignment="1">
      <alignment vertical="top" wrapText="1"/>
    </xf>
    <xf numFmtId="0" fontId="7" fillId="0" borderId="43" xfId="0" applyFont="1" applyBorder="1"/>
    <xf numFmtId="49" fontId="12" fillId="0" borderId="12" xfId="0" applyNumberFormat="1" applyFont="1" applyBorder="1" applyAlignment="1">
      <alignment vertical="center" wrapText="1"/>
    </xf>
    <xf numFmtId="49" fontId="14" fillId="0" borderId="12" xfId="0" applyNumberFormat="1" applyFont="1" applyBorder="1" applyAlignment="1">
      <alignment vertical="center" wrapText="1"/>
    </xf>
    <xf numFmtId="0" fontId="7" fillId="0" borderId="7" xfId="0" applyFont="1" applyBorder="1"/>
    <xf numFmtId="49" fontId="13" fillId="0" borderId="26" xfId="0" applyNumberFormat="1" applyFont="1" applyBorder="1" applyAlignment="1">
      <alignment vertical="top" wrapText="1"/>
    </xf>
    <xf numFmtId="0" fontId="12" fillId="0" borderId="29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0" fillId="0" borderId="26" xfId="0" applyFont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17" xfId="0" applyFont="1" applyBorder="1" applyAlignment="1">
      <alignment vertical="top" wrapText="1"/>
    </xf>
    <xf numFmtId="0" fontId="9" fillId="0" borderId="7" xfId="0" applyFont="1" applyBorder="1" applyAlignment="1">
      <alignment horizontal="center"/>
    </xf>
    <xf numFmtId="0" fontId="12" fillId="0" borderId="21" xfId="0" applyFont="1" applyBorder="1" applyAlignment="1">
      <alignment vertical="top" wrapText="1"/>
    </xf>
    <xf numFmtId="0" fontId="9" fillId="0" borderId="8" xfId="0" applyFont="1" applyBorder="1" applyAlignment="1">
      <alignment horizontal="center"/>
    </xf>
    <xf numFmtId="0" fontId="12" fillId="0" borderId="39" xfId="0" applyFont="1" applyBorder="1" applyAlignment="1">
      <alignment vertical="top" wrapText="1"/>
    </xf>
    <xf numFmtId="169" fontId="9" fillId="0" borderId="8" xfId="0" applyNumberFormat="1" applyFont="1" applyBorder="1" applyAlignment="1">
      <alignment horizontal="center"/>
    </xf>
    <xf numFmtId="169" fontId="7" fillId="0" borderId="4" xfId="0" applyNumberFormat="1" applyFont="1" applyBorder="1"/>
    <xf numFmtId="169" fontId="9" fillId="0" borderId="9" xfId="0" applyNumberFormat="1" applyFont="1" applyBorder="1" applyAlignment="1">
      <alignment horizontal="center"/>
    </xf>
    <xf numFmtId="0" fontId="13" fillId="0" borderId="21" xfId="0" applyFont="1" applyBorder="1" applyAlignment="1">
      <alignment vertical="top" wrapText="1"/>
    </xf>
    <xf numFmtId="169" fontId="9" fillId="0" borderId="9" xfId="0" applyNumberFormat="1" applyFont="1" applyBorder="1" applyAlignment="1">
      <alignment horizontal="right"/>
    </xf>
    <xf numFmtId="0" fontId="13" fillId="0" borderId="15" xfId="0" applyFont="1" applyBorder="1" applyAlignment="1">
      <alignment vertical="top" wrapText="1"/>
    </xf>
    <xf numFmtId="0" fontId="9" fillId="0" borderId="43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top" wrapText="1"/>
    </xf>
    <xf numFmtId="49" fontId="12" fillId="0" borderId="21" xfId="0" applyNumberFormat="1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top" wrapText="1"/>
    </xf>
    <xf numFmtId="49" fontId="12" fillId="0" borderId="26" xfId="0" applyNumberFormat="1" applyFont="1" applyBorder="1" applyAlignment="1">
      <alignment horizontal="center"/>
    </xf>
    <xf numFmtId="0" fontId="13" fillId="0" borderId="23" xfId="0" applyFont="1" applyBorder="1" applyAlignment="1">
      <alignment horizontal="left" vertical="top" wrapText="1"/>
    </xf>
    <xf numFmtId="49" fontId="9" fillId="0" borderId="52" xfId="0" applyNumberFormat="1" applyFont="1" applyBorder="1" applyAlignment="1">
      <alignment vertical="top" wrapText="1"/>
    </xf>
    <xf numFmtId="0" fontId="10" fillId="0" borderId="18" xfId="0" applyFont="1" applyBorder="1" applyAlignment="1">
      <alignment horizontal="center" vertical="center"/>
    </xf>
    <xf numFmtId="49" fontId="9" fillId="0" borderId="0" xfId="0" applyNumberFormat="1" applyFont="1" applyAlignment="1">
      <alignment vertical="top" wrapText="1"/>
    </xf>
    <xf numFmtId="49" fontId="12" fillId="0" borderId="2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vertical="top" wrapText="1"/>
    </xf>
    <xf numFmtId="49" fontId="12" fillId="0" borderId="28" xfId="0" applyNumberFormat="1" applyFont="1" applyBorder="1" applyAlignment="1">
      <alignment vertical="top" wrapText="1"/>
    </xf>
    <xf numFmtId="0" fontId="10" fillId="0" borderId="30" xfId="0" applyFont="1" applyBorder="1" applyAlignment="1">
      <alignment horizontal="center" vertical="center"/>
    </xf>
    <xf numFmtId="49" fontId="12" fillId="0" borderId="31" xfId="0" applyNumberFormat="1" applyFont="1" applyBorder="1" applyAlignment="1">
      <alignment vertical="top" wrapText="1"/>
    </xf>
    <xf numFmtId="0" fontId="10" fillId="0" borderId="40" xfId="0" applyFont="1" applyBorder="1" applyAlignment="1">
      <alignment horizontal="center" vertical="center"/>
    </xf>
    <xf numFmtId="49" fontId="12" fillId="0" borderId="41" xfId="0" applyNumberFormat="1" applyFont="1" applyBorder="1" applyAlignment="1">
      <alignment vertical="top" wrapText="1"/>
    </xf>
    <xf numFmtId="49" fontId="13" fillId="0" borderId="29" xfId="0" applyNumberFormat="1" applyFont="1" applyBorder="1" applyAlignment="1">
      <alignment vertical="top" wrapText="1"/>
    </xf>
    <xf numFmtId="49" fontId="15" fillId="0" borderId="12" xfId="0" applyNumberFormat="1" applyFont="1" applyBorder="1" applyAlignment="1">
      <alignment vertical="top" wrapText="1"/>
    </xf>
    <xf numFmtId="49" fontId="13" fillId="0" borderId="17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/>
    <xf numFmtId="0" fontId="9" fillId="0" borderId="20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vertical="top" wrapText="1"/>
    </xf>
    <xf numFmtId="49" fontId="13" fillId="0" borderId="15" xfId="0" applyNumberFormat="1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 vertical="center" wrapText="1"/>
    </xf>
    <xf numFmtId="169" fontId="9" fillId="0" borderId="7" xfId="0" applyNumberFormat="1" applyFont="1" applyBorder="1" applyAlignment="1">
      <alignment horizontal="center" vertical="center"/>
    </xf>
    <xf numFmtId="169" fontId="7" fillId="0" borderId="19" xfId="0" applyNumberFormat="1" applyFont="1" applyBorder="1"/>
    <xf numFmtId="169" fontId="7" fillId="0" borderId="1" xfId="0" applyNumberFormat="1" applyFont="1" applyBorder="1"/>
    <xf numFmtId="169" fontId="7" fillId="0" borderId="20" xfId="0" applyNumberFormat="1" applyFont="1" applyBorder="1"/>
    <xf numFmtId="169" fontId="9" fillId="0" borderId="7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top" wrapText="1"/>
    </xf>
    <xf numFmtId="167" fontId="9" fillId="0" borderId="8" xfId="0" applyNumberFormat="1" applyFont="1" applyBorder="1" applyAlignment="1">
      <alignment horizontal="center"/>
    </xf>
    <xf numFmtId="49" fontId="12" fillId="0" borderId="29" xfId="0" applyNumberFormat="1" applyFont="1" applyBorder="1" applyAlignment="1">
      <alignment horizontal="center" vertical="top" wrapText="1"/>
    </xf>
    <xf numFmtId="167" fontId="9" fillId="0" borderId="2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wrapText="1"/>
    </xf>
    <xf numFmtId="0" fontId="9" fillId="0" borderId="2" xfId="0" applyFont="1" applyBorder="1" applyAlignment="1">
      <alignment horizontal="center"/>
    </xf>
    <xf numFmtId="169" fontId="7" fillId="0" borderId="33" xfId="0" applyNumberFormat="1" applyFont="1" applyBorder="1"/>
    <xf numFmtId="0" fontId="10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49" fontId="12" fillId="0" borderId="39" xfId="0" applyNumberFormat="1" applyFont="1" applyBorder="1" applyAlignment="1">
      <alignment horizontal="center" vertical="top" wrapText="1"/>
    </xf>
    <xf numFmtId="0" fontId="7" fillId="0" borderId="44" xfId="0" applyFont="1" applyBorder="1"/>
    <xf numFmtId="49" fontId="7" fillId="0" borderId="34" xfId="0" applyNumberFormat="1" applyFont="1" applyBorder="1" applyAlignment="1">
      <alignment horizontal="center" wrapText="1"/>
    </xf>
    <xf numFmtId="49" fontId="8" fillId="0" borderId="12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horizontal="center" wrapText="1"/>
    </xf>
    <xf numFmtId="167" fontId="9" fillId="0" borderId="7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wrapText="1"/>
    </xf>
    <xf numFmtId="49" fontId="7" fillId="0" borderId="17" xfId="0" applyNumberFormat="1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 vertical="top" wrapText="1"/>
    </xf>
    <xf numFmtId="49" fontId="27" fillId="0" borderId="12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top" wrapText="1"/>
    </xf>
    <xf numFmtId="49" fontId="23" fillId="0" borderId="26" xfId="0" applyNumberFormat="1" applyFont="1" applyBorder="1" applyAlignment="1">
      <alignment wrapText="1"/>
    </xf>
    <xf numFmtId="0" fontId="23" fillId="0" borderId="9" xfId="0" applyFont="1" applyBorder="1"/>
    <xf numFmtId="0" fontId="23" fillId="0" borderId="0" xfId="0" applyFont="1"/>
    <xf numFmtId="49" fontId="7" fillId="0" borderId="29" xfId="0" applyNumberFormat="1" applyFont="1" applyBorder="1" applyAlignment="1">
      <alignment horizontal="center" vertical="center"/>
    </xf>
    <xf numFmtId="49" fontId="23" fillId="0" borderId="29" xfId="0" applyNumberFormat="1" applyFont="1" applyBorder="1" applyAlignment="1">
      <alignment wrapText="1"/>
    </xf>
    <xf numFmtId="49" fontId="7" fillId="0" borderId="29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wrapText="1"/>
    </xf>
    <xf numFmtId="49" fontId="7" fillId="0" borderId="29" xfId="0" applyNumberFormat="1" applyFont="1" applyBorder="1" applyAlignment="1">
      <alignment horizontal="center"/>
    </xf>
    <xf numFmtId="169" fontId="7" fillId="0" borderId="7" xfId="0" applyNumberFormat="1" applyFont="1" applyBorder="1"/>
    <xf numFmtId="169" fontId="7" fillId="0" borderId="3" xfId="0" applyNumberFormat="1" applyFont="1" applyBorder="1"/>
    <xf numFmtId="169" fontId="7" fillId="0" borderId="25" xfId="0" applyNumberFormat="1" applyFont="1" applyBorder="1"/>
    <xf numFmtId="169" fontId="7" fillId="0" borderId="9" xfId="0" applyNumberFormat="1" applyFont="1" applyBorder="1"/>
    <xf numFmtId="49" fontId="7" fillId="0" borderId="26" xfId="0" applyNumberFormat="1" applyFont="1" applyBorder="1" applyAlignment="1">
      <alignment horizontal="center" wrapText="1"/>
    </xf>
    <xf numFmtId="49" fontId="7" fillId="0" borderId="39" xfId="0" applyNumberFormat="1" applyFont="1" applyBorder="1" applyAlignment="1">
      <alignment horizontal="center" vertical="center"/>
    </xf>
    <xf numFmtId="49" fontId="23" fillId="0" borderId="39" xfId="0" applyNumberFormat="1" applyFont="1" applyBorder="1" applyAlignment="1">
      <alignment wrapText="1"/>
    </xf>
    <xf numFmtId="49" fontId="7" fillId="0" borderId="3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vertical="top" wrapText="1"/>
    </xf>
    <xf numFmtId="49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9" fontId="13" fillId="0" borderId="0" xfId="0" applyNumberFormat="1" applyFont="1" applyAlignment="1">
      <alignment horizontal="center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49" fontId="14" fillId="0" borderId="0" xfId="0" applyNumberFormat="1" applyFont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1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wrapText="1"/>
    </xf>
    <xf numFmtId="49" fontId="13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wrapText="1"/>
    </xf>
    <xf numFmtId="49" fontId="1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49" fontId="14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0" fillId="0" borderId="14" xfId="0" applyFont="1" applyBorder="1"/>
    <xf numFmtId="0" fontId="9" fillId="0" borderId="58" xfId="0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3" fillId="4" borderId="27" xfId="0" applyFont="1" applyFill="1" applyBorder="1" applyAlignment="1">
      <alignment horizontal="left" vertical="top" wrapText="1" readingOrder="1"/>
    </xf>
    <xf numFmtId="0" fontId="10" fillId="0" borderId="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67" fontId="9" fillId="0" borderId="6" xfId="1" applyNumberFormat="1" applyFont="1" applyBorder="1" applyAlignment="1" applyProtection="1">
      <alignment horizontal="right" vertical="center"/>
      <protection locked="0"/>
    </xf>
    <xf numFmtId="169" fontId="9" fillId="0" borderId="6" xfId="1" applyNumberFormat="1" applyFont="1" applyBorder="1" applyAlignment="1" applyProtection="1">
      <alignment horizontal="right" vertical="center"/>
      <protection locked="0"/>
    </xf>
    <xf numFmtId="168" fontId="9" fillId="0" borderId="6" xfId="1" applyNumberFormat="1" applyFont="1" applyBorder="1" applyAlignment="1" applyProtection="1">
      <alignment horizontal="right" vertical="center"/>
      <protection locked="0"/>
    </xf>
    <xf numFmtId="171" fontId="9" fillId="0" borderId="6" xfId="1" applyNumberFormat="1" applyFont="1" applyBorder="1" applyAlignment="1" applyProtection="1">
      <alignment horizontal="right" vertical="center"/>
      <protection locked="0"/>
    </xf>
    <xf numFmtId="170" fontId="9" fillId="0" borderId="6" xfId="1" applyNumberFormat="1" applyFont="1" applyBorder="1" applyAlignment="1" applyProtection="1">
      <alignment horizontal="right" vertical="center"/>
      <protection locked="0"/>
    </xf>
    <xf numFmtId="166" fontId="9" fillId="0" borderId="6" xfId="1" applyNumberFormat="1" applyFont="1" applyBorder="1" applyAlignment="1" applyProtection="1">
      <alignment horizontal="right" vertical="center"/>
      <protection locked="0"/>
    </xf>
    <xf numFmtId="167" fontId="9" fillId="0" borderId="5" xfId="1" applyNumberFormat="1" applyFont="1" applyBorder="1" applyAlignment="1" applyProtection="1">
      <alignment horizontal="right" vertical="center"/>
      <protection locked="0"/>
    </xf>
    <xf numFmtId="167" fontId="9" fillId="0" borderId="37" xfId="1" applyNumberFormat="1" applyFont="1" applyBorder="1" applyAlignment="1" applyProtection="1">
      <alignment horizontal="right" vertical="center"/>
      <protection locked="0"/>
    </xf>
    <xf numFmtId="167" fontId="9" fillId="0" borderId="38" xfId="1" applyNumberFormat="1" applyFont="1" applyBorder="1" applyAlignment="1" applyProtection="1">
      <alignment horizontal="right" vertical="center"/>
      <protection locked="0"/>
    </xf>
    <xf numFmtId="167" fontId="9" fillId="0" borderId="4" xfId="1" applyNumberFormat="1" applyFont="1" applyBorder="1" applyAlignment="1" applyProtection="1">
      <alignment horizontal="right" vertical="center"/>
      <protection locked="0"/>
    </xf>
    <xf numFmtId="167" fontId="9" fillId="0" borderId="8" xfId="1" applyNumberFormat="1" applyFont="1" applyBorder="1" applyAlignment="1" applyProtection="1">
      <alignment horizontal="right" vertical="center"/>
      <protection locked="0"/>
    </xf>
    <xf numFmtId="167" fontId="9" fillId="0" borderId="9" xfId="1" applyNumberFormat="1" applyFont="1" applyBorder="1" applyAlignment="1" applyProtection="1">
      <alignment horizontal="right" vertical="center"/>
      <protection locked="0"/>
    </xf>
    <xf numFmtId="166" fontId="9" fillId="0" borderId="4" xfId="1" applyNumberFormat="1" applyFont="1" applyBorder="1" applyAlignment="1" applyProtection="1">
      <alignment horizontal="right" vertical="center"/>
      <protection locked="0"/>
    </xf>
    <xf numFmtId="166" fontId="9" fillId="0" borderId="8" xfId="1" applyNumberFormat="1" applyFont="1" applyBorder="1" applyAlignment="1" applyProtection="1">
      <alignment horizontal="right" vertical="center"/>
      <protection locked="0"/>
    </xf>
    <xf numFmtId="166" fontId="9" fillId="0" borderId="9" xfId="1" applyNumberFormat="1" applyFont="1" applyBorder="1" applyAlignment="1" applyProtection="1">
      <alignment horizontal="right" vertical="center"/>
      <protection locked="0"/>
    </xf>
    <xf numFmtId="167" fontId="9" fillId="0" borderId="8" xfId="1" applyNumberFormat="1" applyFont="1" applyBorder="1" applyAlignment="1" applyProtection="1">
      <alignment horizontal="center" vertical="center"/>
      <protection locked="0"/>
    </xf>
    <xf numFmtId="167" fontId="9" fillId="0" borderId="53" xfId="0" applyNumberFormat="1" applyFont="1" applyBorder="1"/>
    <xf numFmtId="0" fontId="9" fillId="0" borderId="53" xfId="0" applyFont="1" applyBorder="1"/>
    <xf numFmtId="168" fontId="9" fillId="0" borderId="4" xfId="1" applyNumberFormat="1" applyFont="1" applyBorder="1" applyAlignment="1" applyProtection="1">
      <alignment horizontal="right" vertical="center"/>
      <protection locked="0"/>
    </xf>
    <xf numFmtId="169" fontId="9" fillId="0" borderId="4" xfId="1" applyNumberFormat="1" applyFont="1" applyBorder="1" applyAlignment="1" applyProtection="1">
      <alignment horizontal="right" vertical="center"/>
      <protection locked="0"/>
    </xf>
    <xf numFmtId="167" fontId="9" fillId="0" borderId="16" xfId="1" applyNumberFormat="1" applyFont="1" applyBorder="1" applyAlignment="1" applyProtection="1">
      <alignment horizontal="right" vertical="center"/>
      <protection locked="0"/>
    </xf>
    <xf numFmtId="166" fontId="9" fillId="0" borderId="16" xfId="1" applyNumberFormat="1" applyFont="1" applyBorder="1" applyAlignment="1" applyProtection="1">
      <alignment horizontal="center" vertical="center"/>
      <protection locked="0"/>
    </xf>
    <xf numFmtId="167" fontId="9" fillId="0" borderId="7" xfId="1" applyNumberFormat="1" applyFont="1" applyBorder="1" applyAlignment="1" applyProtection="1">
      <alignment horizontal="right" vertical="center"/>
      <protection locked="0"/>
    </xf>
    <xf numFmtId="166" fontId="9" fillId="0" borderId="32" xfId="1" applyNumberFormat="1" applyFont="1" applyBorder="1" applyAlignment="1" applyProtection="1">
      <alignment horizontal="right" vertical="center"/>
      <protection locked="0"/>
    </xf>
    <xf numFmtId="166" fontId="9" fillId="0" borderId="2" xfId="1" applyNumberFormat="1" applyFont="1" applyBorder="1" applyAlignment="1" applyProtection="1">
      <alignment horizontal="right" vertical="center"/>
      <protection locked="0"/>
    </xf>
    <xf numFmtId="166" fontId="9" fillId="0" borderId="7" xfId="1" applyNumberFormat="1" applyFont="1" applyBorder="1" applyAlignment="1" applyProtection="1">
      <alignment horizontal="right" vertical="center"/>
      <protection locked="0"/>
    </xf>
    <xf numFmtId="167" fontId="9" fillId="0" borderId="24" xfId="1" applyNumberFormat="1" applyFont="1" applyBorder="1" applyAlignment="1" applyProtection="1">
      <alignment horizontal="right" vertical="center"/>
      <protection locked="0"/>
    </xf>
    <xf numFmtId="166" fontId="9" fillId="0" borderId="24" xfId="1" applyNumberFormat="1" applyFont="1" applyBorder="1" applyAlignment="1" applyProtection="1">
      <alignment horizontal="right" vertical="center"/>
      <protection locked="0"/>
    </xf>
    <xf numFmtId="167" fontId="9" fillId="0" borderId="32" xfId="1" applyNumberFormat="1" applyFont="1" applyBorder="1" applyAlignment="1" applyProtection="1">
      <alignment horizontal="right" vertical="center"/>
      <protection locked="0"/>
    </xf>
    <xf numFmtId="167" fontId="9" fillId="0" borderId="42" xfId="1" applyNumberFormat="1" applyFont="1" applyBorder="1" applyAlignment="1" applyProtection="1">
      <alignment horizontal="right" vertical="center"/>
      <protection locked="0"/>
    </xf>
    <xf numFmtId="166" fontId="9" fillId="0" borderId="42" xfId="1" applyNumberFormat="1" applyFont="1" applyBorder="1" applyAlignment="1" applyProtection="1">
      <alignment horizontal="right" vertical="center"/>
      <protection locked="0"/>
    </xf>
    <xf numFmtId="166" fontId="9" fillId="0" borderId="10" xfId="1" applyNumberFormat="1" applyFont="1" applyBorder="1" applyAlignment="1" applyProtection="1">
      <alignment horizontal="right" vertical="center"/>
      <protection locked="0"/>
    </xf>
    <xf numFmtId="0" fontId="9" fillId="0" borderId="6" xfId="1" applyFont="1" applyBorder="1" applyAlignment="1" applyProtection="1">
      <alignment horizontal="right" vertical="center"/>
      <protection locked="0"/>
    </xf>
    <xf numFmtId="0" fontId="9" fillId="0" borderId="10" xfId="1" applyFont="1" applyBorder="1" applyAlignment="1" applyProtection="1">
      <alignment horizontal="right" vertical="center"/>
      <protection locked="0"/>
    </xf>
    <xf numFmtId="0" fontId="9" fillId="0" borderId="24" xfId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 applyProtection="1">
      <alignment horizontal="right" vertical="center"/>
      <protection locked="0"/>
    </xf>
    <xf numFmtId="169" fontId="9" fillId="0" borderId="9" xfId="1" applyNumberFormat="1" applyFont="1" applyBorder="1" applyAlignment="1" applyProtection="1">
      <alignment horizontal="right" vertical="center"/>
      <protection locked="0"/>
    </xf>
    <xf numFmtId="166" fontId="9" fillId="0" borderId="61" xfId="1" applyNumberFormat="1" applyFont="1" applyBorder="1" applyAlignment="1" applyProtection="1">
      <alignment horizontal="right" vertical="center"/>
      <protection locked="0"/>
    </xf>
    <xf numFmtId="167" fontId="9" fillId="0" borderId="61" xfId="1" applyNumberFormat="1" applyFont="1" applyBorder="1" applyAlignment="1" applyProtection="1">
      <alignment horizontal="right" vertical="center"/>
      <protection locked="0"/>
    </xf>
    <xf numFmtId="169" fontId="9" fillId="0" borderId="10" xfId="1" applyNumberFormat="1" applyFont="1" applyBorder="1" applyAlignment="1" applyProtection="1">
      <alignment horizontal="right" vertical="center"/>
      <protection locked="0"/>
    </xf>
    <xf numFmtId="167" fontId="9" fillId="0" borderId="10" xfId="1" applyNumberFormat="1" applyFont="1" applyBorder="1" applyAlignment="1" applyProtection="1">
      <alignment horizontal="right" vertical="center"/>
      <protection locked="0"/>
    </xf>
    <xf numFmtId="166" fontId="9" fillId="0" borderId="25" xfId="1" applyNumberFormat="1" applyFont="1" applyBorder="1" applyAlignment="1" applyProtection="1">
      <alignment horizontal="right" vertical="center"/>
      <protection locked="0"/>
    </xf>
    <xf numFmtId="166" fontId="9" fillId="0" borderId="33" xfId="1" applyNumberFormat="1" applyFont="1" applyBorder="1" applyAlignment="1" applyProtection="1">
      <alignment horizontal="right" vertical="center"/>
      <protection locked="0"/>
    </xf>
    <xf numFmtId="169" fontId="9" fillId="0" borderId="24" xfId="1" applyNumberFormat="1" applyFont="1" applyBorder="1" applyAlignment="1" applyProtection="1">
      <alignment horizontal="right" vertical="center"/>
      <protection locked="0"/>
    </xf>
    <xf numFmtId="167" fontId="7" fillId="0" borderId="33" xfId="0" applyNumberFormat="1" applyFont="1" applyBorder="1"/>
    <xf numFmtId="2" fontId="28" fillId="0" borderId="53" xfId="0" applyNumberFormat="1" applyFont="1" applyBorder="1"/>
    <xf numFmtId="169" fontId="9" fillId="0" borderId="8" xfId="1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/>
    <xf numFmtId="0" fontId="10" fillId="0" borderId="0" xfId="0" applyFont="1" applyAlignment="1"/>
    <xf numFmtId="0" fontId="2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7" fontId="4" fillId="0" borderId="2" xfId="1" applyNumberFormat="1" applyFont="1" applyBorder="1" applyAlignment="1" applyProtection="1">
      <alignment horizontal="center" vertical="center"/>
      <protection locked="0"/>
    </xf>
    <xf numFmtId="167" fontId="4" fillId="0" borderId="1" xfId="1" applyNumberFormat="1" applyFont="1" applyBorder="1" applyAlignment="1" applyProtection="1">
      <alignment horizontal="center" vertical="center"/>
      <protection locked="0"/>
    </xf>
    <xf numFmtId="167" fontId="4" fillId="0" borderId="3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7" fontId="2" fillId="0" borderId="2" xfId="1" applyNumberFormat="1" applyFont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 applyProtection="1">
      <alignment horizontal="center" vertical="center"/>
      <protection locked="0"/>
    </xf>
    <xf numFmtId="167" fontId="2" fillId="0" borderId="3" xfId="1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167" fontId="9" fillId="0" borderId="3" xfId="0" applyNumberFormat="1" applyFont="1" applyBorder="1" applyAlignment="1">
      <alignment horizontal="center" vertical="center" wrapText="1"/>
    </xf>
    <xf numFmtId="166" fontId="4" fillId="0" borderId="2" xfId="1" applyNumberFormat="1" applyFont="1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169" fontId="2" fillId="0" borderId="2" xfId="1" applyNumberFormat="1" applyFont="1" applyBorder="1" applyAlignment="1" applyProtection="1">
      <alignment horizontal="center" vertical="center"/>
      <protection locked="0"/>
    </xf>
    <xf numFmtId="169" fontId="2" fillId="0" borderId="1" xfId="1" applyNumberFormat="1" applyFont="1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66" fontId="2" fillId="0" borderId="2" xfId="1" applyNumberFormat="1" applyFont="1" applyBorder="1" applyAlignment="1" applyProtection="1">
      <alignment horizontal="center" vertical="center"/>
      <protection locked="0"/>
    </xf>
    <xf numFmtId="166" fontId="2" fillId="0" borderId="1" xfId="1" applyNumberFormat="1" applyFont="1" applyBorder="1" applyAlignment="1" applyProtection="1">
      <alignment horizontal="center" vertical="center"/>
      <protection locked="0"/>
    </xf>
    <xf numFmtId="166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169" fontId="4" fillId="0" borderId="2" xfId="1" applyNumberFormat="1" applyFont="1" applyBorder="1" applyAlignment="1" applyProtection="1">
      <alignment horizontal="center" vertical="center"/>
      <protection locked="0"/>
    </xf>
    <xf numFmtId="169" fontId="4" fillId="0" borderId="1" xfId="1" applyNumberFormat="1" applyFont="1" applyBorder="1" applyAlignment="1" applyProtection="1">
      <alignment horizontal="center" vertical="center"/>
      <protection locked="0"/>
    </xf>
    <xf numFmtId="169" fontId="4" fillId="0" borderId="3" xfId="1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center"/>
    </xf>
    <xf numFmtId="0" fontId="9" fillId="0" borderId="66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wrapText="1"/>
    </xf>
    <xf numFmtId="165" fontId="24" fillId="0" borderId="36" xfId="0" applyNumberFormat="1" applyFont="1" applyBorder="1" applyAlignment="1">
      <alignment horizontal="center" vertical="center" wrapText="1"/>
    </xf>
    <xf numFmtId="165" fontId="24" fillId="0" borderId="4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165" fontId="23" fillId="0" borderId="62" xfId="0" applyNumberFormat="1" applyFont="1" applyBorder="1" applyAlignment="1">
      <alignment horizontal="center" vertical="center" wrapText="1"/>
    </xf>
    <xf numFmtId="165" fontId="23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9" fillId="3" borderId="1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7" fillId="0" borderId="14" xfId="0" applyFont="1" applyBorder="1"/>
  </cellXfs>
  <cellStyles count="2">
    <cellStyle name="Normal_kassatgb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913"/>
  <sheetViews>
    <sheetView tabSelected="1" topLeftCell="B124" zoomScaleNormal="100" workbookViewId="0">
      <selection activeCell="F86" sqref="F86"/>
    </sheetView>
  </sheetViews>
  <sheetFormatPr defaultRowHeight="12.75"/>
  <cols>
    <col min="1" max="1" width="5.28515625" style="171" bestFit="1" customWidth="1"/>
    <col min="2" max="2" width="58" style="218" customWidth="1"/>
    <col min="3" max="3" width="8.7109375" style="171" customWidth="1"/>
    <col min="4" max="4" width="10.140625" style="172" customWidth="1"/>
    <col min="5" max="5" width="10.42578125" style="171" bestFit="1" customWidth="1"/>
    <col min="6" max="6" width="9.85546875" style="171" customWidth="1"/>
    <col min="7" max="7" width="35.28515625" style="172" customWidth="1"/>
    <col min="8" max="16384" width="9.140625" style="172"/>
  </cols>
  <sheetData>
    <row r="1" spans="1:7" s="19" customFormat="1" ht="63" customHeight="1">
      <c r="A1" s="566"/>
      <c r="B1" s="566"/>
      <c r="C1" s="566"/>
      <c r="D1" s="569" t="s">
        <v>966</v>
      </c>
      <c r="E1" s="569"/>
      <c r="F1" s="569"/>
    </row>
    <row r="2" spans="1:7" s="169" customFormat="1" ht="30.75" customHeight="1">
      <c r="A2" s="570" t="s">
        <v>410</v>
      </c>
      <c r="B2" s="570"/>
      <c r="C2" s="570"/>
      <c r="D2" s="570"/>
      <c r="E2" s="570"/>
      <c r="F2" s="570"/>
    </row>
    <row r="3" spans="1:7" s="19" customFormat="1" ht="27" customHeight="1">
      <c r="A3" s="573" t="s">
        <v>161</v>
      </c>
      <c r="B3" s="573"/>
      <c r="C3" s="573"/>
      <c r="D3" s="573"/>
      <c r="E3" s="573"/>
      <c r="F3" s="573"/>
    </row>
    <row r="4" spans="1:7">
      <c r="B4" s="171"/>
      <c r="E4" s="172"/>
      <c r="F4" s="173" t="s">
        <v>792</v>
      </c>
    </row>
    <row r="5" spans="1:7">
      <c r="A5" s="571" t="s">
        <v>480</v>
      </c>
      <c r="B5" s="571" t="s">
        <v>110</v>
      </c>
      <c r="C5" s="571" t="s">
        <v>479</v>
      </c>
      <c r="D5" s="571" t="s">
        <v>490</v>
      </c>
      <c r="E5" s="174" t="s">
        <v>399</v>
      </c>
      <c r="F5" s="174"/>
    </row>
    <row r="6" spans="1:7" ht="25.5">
      <c r="A6" s="572"/>
      <c r="B6" s="572"/>
      <c r="C6" s="572"/>
      <c r="D6" s="572"/>
      <c r="E6" s="56" t="s">
        <v>481</v>
      </c>
      <c r="F6" s="56" t="s">
        <v>482</v>
      </c>
    </row>
    <row r="7" spans="1:7" s="171" customFormat="1">
      <c r="A7" s="175">
        <v>1</v>
      </c>
      <c r="B7" s="56">
        <v>2</v>
      </c>
      <c r="C7" s="176">
        <v>3</v>
      </c>
      <c r="D7" s="176">
        <v>4</v>
      </c>
      <c r="E7" s="176">
        <v>5</v>
      </c>
      <c r="F7" s="56">
        <v>6</v>
      </c>
    </row>
    <row r="8" spans="1:7" ht="33.75" customHeight="1">
      <c r="A8" s="177" t="s">
        <v>788</v>
      </c>
      <c r="B8" s="178" t="s">
        <v>897</v>
      </c>
      <c r="C8" s="179"/>
      <c r="D8" s="574">
        <v>83202.8</v>
      </c>
      <c r="E8" s="574">
        <v>53602.8</v>
      </c>
      <c r="F8" s="574">
        <v>45600</v>
      </c>
    </row>
    <row r="9" spans="1:7">
      <c r="A9" s="180"/>
      <c r="B9" s="181" t="s">
        <v>111</v>
      </c>
      <c r="C9" s="179"/>
      <c r="D9" s="575"/>
      <c r="E9" s="576"/>
      <c r="F9" s="576"/>
      <c r="G9" s="172" t="s">
        <v>787</v>
      </c>
    </row>
    <row r="10" spans="1:7" s="184" customFormat="1">
      <c r="A10" s="182" t="s">
        <v>789</v>
      </c>
      <c r="B10" s="183" t="s">
        <v>112</v>
      </c>
      <c r="C10" s="5">
        <v>7100</v>
      </c>
      <c r="D10" s="574">
        <v>852.8</v>
      </c>
      <c r="E10" s="574">
        <v>852.8</v>
      </c>
      <c r="F10" s="577" t="s">
        <v>797</v>
      </c>
    </row>
    <row r="11" spans="1:7">
      <c r="A11" s="180"/>
      <c r="B11" s="185" t="s">
        <v>162</v>
      </c>
      <c r="C11" s="186"/>
      <c r="D11" s="575"/>
      <c r="E11" s="575"/>
      <c r="F11" s="578"/>
    </row>
    <row r="12" spans="1:7">
      <c r="A12" s="180"/>
      <c r="B12" s="185" t="s">
        <v>114</v>
      </c>
      <c r="C12" s="187"/>
      <c r="D12" s="576"/>
      <c r="E12" s="576"/>
      <c r="F12" s="579"/>
    </row>
    <row r="13" spans="1:7" s="184" customFormat="1">
      <c r="A13" s="182" t="s">
        <v>511</v>
      </c>
      <c r="B13" s="188" t="s">
        <v>113</v>
      </c>
      <c r="C13" s="189">
        <v>7131</v>
      </c>
      <c r="D13" s="574">
        <v>502.8</v>
      </c>
      <c r="E13" s="574">
        <v>502.8</v>
      </c>
      <c r="F13" s="577" t="s">
        <v>797</v>
      </c>
    </row>
    <row r="14" spans="1:7">
      <c r="A14" s="180"/>
      <c r="B14" s="190" t="s">
        <v>114</v>
      </c>
      <c r="C14" s="172"/>
      <c r="D14" s="575"/>
      <c r="E14" s="575"/>
      <c r="F14" s="579"/>
    </row>
    <row r="15" spans="1:7" ht="25.5">
      <c r="A15" s="191" t="s">
        <v>163</v>
      </c>
      <c r="B15" s="192" t="s">
        <v>115</v>
      </c>
      <c r="C15" s="176"/>
      <c r="D15" s="11">
        <v>2.8</v>
      </c>
      <c r="E15" s="193">
        <v>2.8</v>
      </c>
      <c r="F15" s="176" t="s">
        <v>797</v>
      </c>
    </row>
    <row r="16" spans="1:7" ht="25.5">
      <c r="A16" s="194">
        <v>1112</v>
      </c>
      <c r="B16" s="192" t="s">
        <v>116</v>
      </c>
      <c r="C16" s="176"/>
      <c r="D16" s="11">
        <v>500</v>
      </c>
      <c r="E16" s="193">
        <v>500</v>
      </c>
      <c r="F16" s="176" t="s">
        <v>797</v>
      </c>
    </row>
    <row r="17" spans="1:7" s="184" customFormat="1">
      <c r="A17" s="182">
        <v>1120</v>
      </c>
      <c r="B17" s="188" t="s">
        <v>117</v>
      </c>
      <c r="C17" s="189">
        <v>7136</v>
      </c>
      <c r="D17" s="574">
        <v>350</v>
      </c>
      <c r="E17" s="574">
        <v>350</v>
      </c>
      <c r="F17" s="577" t="s">
        <v>797</v>
      </c>
    </row>
    <row r="18" spans="1:7">
      <c r="A18" s="180"/>
      <c r="B18" s="190" t="s">
        <v>114</v>
      </c>
      <c r="C18" s="172"/>
      <c r="D18" s="575"/>
      <c r="E18" s="575"/>
      <c r="F18" s="579"/>
    </row>
    <row r="19" spans="1:7">
      <c r="A19" s="191" t="s">
        <v>164</v>
      </c>
      <c r="B19" s="192" t="s">
        <v>118</v>
      </c>
      <c r="C19" s="176"/>
      <c r="D19" s="11">
        <v>350</v>
      </c>
      <c r="E19" s="193">
        <v>350</v>
      </c>
      <c r="F19" s="176" t="s">
        <v>797</v>
      </c>
    </row>
    <row r="20" spans="1:7" s="184" customFormat="1" ht="25.5">
      <c r="A20" s="182" t="s">
        <v>514</v>
      </c>
      <c r="B20" s="188" t="s">
        <v>119</v>
      </c>
      <c r="C20" s="189">
        <v>7145</v>
      </c>
      <c r="D20" s="586"/>
      <c r="E20" s="586"/>
      <c r="F20" s="577" t="s">
        <v>797</v>
      </c>
    </row>
    <row r="21" spans="1:7">
      <c r="A21" s="180"/>
      <c r="B21" s="190" t="s">
        <v>114</v>
      </c>
      <c r="C21" s="187"/>
      <c r="D21" s="587"/>
      <c r="E21" s="587"/>
      <c r="F21" s="579"/>
    </row>
    <row r="22" spans="1:7">
      <c r="A22" s="195" t="s">
        <v>165</v>
      </c>
      <c r="B22" s="196" t="s">
        <v>120</v>
      </c>
      <c r="C22" s="171">
        <v>71452</v>
      </c>
      <c r="D22" s="580">
        <v>50</v>
      </c>
      <c r="E22" s="580">
        <v>50</v>
      </c>
      <c r="F22" s="583" t="s">
        <v>797</v>
      </c>
    </row>
    <row r="23" spans="1:7" ht="38.25">
      <c r="A23" s="197"/>
      <c r="B23" s="198" t="s">
        <v>393</v>
      </c>
      <c r="C23" s="172"/>
      <c r="D23" s="581"/>
      <c r="E23" s="581"/>
      <c r="F23" s="584"/>
    </row>
    <row r="24" spans="1:7">
      <c r="A24" s="199"/>
      <c r="B24" s="200" t="s">
        <v>114</v>
      </c>
      <c r="C24" s="187"/>
      <c r="D24" s="582"/>
      <c r="E24" s="582"/>
      <c r="F24" s="585"/>
    </row>
    <row r="25" spans="1:7" ht="38.25">
      <c r="A25" s="195" t="s">
        <v>166</v>
      </c>
      <c r="B25" s="201" t="s">
        <v>167</v>
      </c>
      <c r="C25" s="3"/>
      <c r="D25" s="590">
        <v>50</v>
      </c>
      <c r="E25" s="590">
        <v>50</v>
      </c>
      <c r="F25" s="583" t="s">
        <v>797</v>
      </c>
    </row>
    <row r="26" spans="1:7">
      <c r="A26" s="187"/>
      <c r="B26" s="202" t="s">
        <v>400</v>
      </c>
      <c r="C26" s="187"/>
      <c r="D26" s="591"/>
      <c r="E26" s="591"/>
      <c r="F26" s="585"/>
    </row>
    <row r="27" spans="1:7" ht="14.25">
      <c r="A27" s="191" t="s">
        <v>168</v>
      </c>
      <c r="B27" s="203" t="s">
        <v>121</v>
      </c>
      <c r="C27" s="176"/>
      <c r="D27" s="13"/>
      <c r="E27" s="204"/>
      <c r="F27" s="176" t="s">
        <v>797</v>
      </c>
      <c r="G27" s="205"/>
    </row>
    <row r="28" spans="1:7" ht="14.25">
      <c r="A28" s="191" t="s">
        <v>169</v>
      </c>
      <c r="B28" s="203" t="s">
        <v>122</v>
      </c>
      <c r="C28" s="176"/>
      <c r="D28" s="12">
        <v>0</v>
      </c>
      <c r="E28" s="176"/>
      <c r="F28" s="176" t="s">
        <v>797</v>
      </c>
      <c r="G28" s="205"/>
    </row>
    <row r="29" spans="1:7" ht="89.25">
      <c r="A29" s="191" t="s">
        <v>170</v>
      </c>
      <c r="B29" s="206" t="s">
        <v>124</v>
      </c>
      <c r="C29" s="176"/>
      <c r="D29" s="12">
        <v>0</v>
      </c>
      <c r="E29" s="204"/>
      <c r="F29" s="176" t="s">
        <v>797</v>
      </c>
    </row>
    <row r="30" spans="1:7" ht="38.25">
      <c r="A30" s="175" t="s">
        <v>171</v>
      </c>
      <c r="B30" s="206" t="s">
        <v>125</v>
      </c>
      <c r="C30" s="176"/>
      <c r="D30" s="11"/>
      <c r="E30" s="193"/>
      <c r="F30" s="176" t="s">
        <v>797</v>
      </c>
    </row>
    <row r="31" spans="1:7" ht="51">
      <c r="A31" s="191" t="s">
        <v>172</v>
      </c>
      <c r="B31" s="206" t="s">
        <v>692</v>
      </c>
      <c r="C31" s="176"/>
      <c r="D31" s="11"/>
      <c r="E31" s="193"/>
      <c r="F31" s="176" t="s">
        <v>797</v>
      </c>
    </row>
    <row r="32" spans="1:7" ht="25.5">
      <c r="A32" s="191" t="s">
        <v>173</v>
      </c>
      <c r="B32" s="206" t="s">
        <v>126</v>
      </c>
      <c r="C32" s="176"/>
      <c r="D32" s="12">
        <v>0</v>
      </c>
      <c r="E32" s="176"/>
      <c r="F32" s="176" t="s">
        <v>797</v>
      </c>
    </row>
    <row r="33" spans="1:6" ht="51">
      <c r="A33" s="191" t="s">
        <v>174</v>
      </c>
      <c r="B33" s="206" t="s">
        <v>693</v>
      </c>
      <c r="C33" s="176"/>
      <c r="D33" s="13"/>
      <c r="E33" s="204"/>
      <c r="F33" s="176" t="s">
        <v>797</v>
      </c>
    </row>
    <row r="34" spans="1:6" ht="63.75">
      <c r="A34" s="191" t="s">
        <v>175</v>
      </c>
      <c r="B34" s="206" t="s">
        <v>694</v>
      </c>
      <c r="C34" s="176"/>
      <c r="D34" s="12">
        <v>0</v>
      </c>
      <c r="E34" s="176"/>
      <c r="F34" s="176" t="s">
        <v>797</v>
      </c>
    </row>
    <row r="35" spans="1:6" ht="38.25">
      <c r="A35" s="191" t="s">
        <v>176</v>
      </c>
      <c r="B35" s="206" t="s">
        <v>695</v>
      </c>
      <c r="C35" s="176"/>
      <c r="D35" s="12">
        <v>0</v>
      </c>
      <c r="E35" s="176"/>
      <c r="F35" s="176" t="s">
        <v>797</v>
      </c>
    </row>
    <row r="36" spans="1:6" ht="25.5">
      <c r="A36" s="191" t="s">
        <v>177</v>
      </c>
      <c r="B36" s="206" t="s">
        <v>696</v>
      </c>
      <c r="C36" s="176"/>
      <c r="D36" s="12">
        <v>0</v>
      </c>
      <c r="E36" s="176"/>
      <c r="F36" s="176" t="s">
        <v>797</v>
      </c>
    </row>
    <row r="37" spans="1:6" ht="25.5">
      <c r="A37" s="191" t="s">
        <v>178</v>
      </c>
      <c r="B37" s="206" t="s">
        <v>697</v>
      </c>
      <c r="C37" s="176"/>
      <c r="D37" s="12">
        <v>0</v>
      </c>
      <c r="E37" s="193"/>
      <c r="F37" s="176" t="s">
        <v>797</v>
      </c>
    </row>
    <row r="38" spans="1:6" ht="51">
      <c r="A38" s="191" t="s">
        <v>179</v>
      </c>
      <c r="B38" s="206" t="s">
        <v>698</v>
      </c>
      <c r="C38" s="176"/>
      <c r="D38" s="11"/>
      <c r="E38" s="193"/>
      <c r="F38" s="176" t="s">
        <v>797</v>
      </c>
    </row>
    <row r="39" spans="1:6" ht="25.5">
      <c r="A39" s="191" t="s">
        <v>390</v>
      </c>
      <c r="B39" s="206" t="s">
        <v>699</v>
      </c>
      <c r="C39" s="176"/>
      <c r="D39" s="12">
        <v>0</v>
      </c>
      <c r="E39" s="176"/>
      <c r="F39" s="176" t="s">
        <v>797</v>
      </c>
    </row>
    <row r="40" spans="1:6" s="184" customFormat="1" ht="38.25">
      <c r="A40" s="182" t="s">
        <v>180</v>
      </c>
      <c r="B40" s="188" t="s">
        <v>127</v>
      </c>
      <c r="C40" s="189">
        <v>7146</v>
      </c>
      <c r="D40" s="588">
        <v>0</v>
      </c>
      <c r="E40" s="588">
        <v>0</v>
      </c>
      <c r="F40" s="577" t="s">
        <v>797</v>
      </c>
    </row>
    <row r="41" spans="1:6">
      <c r="A41" s="180"/>
      <c r="B41" s="190" t="s">
        <v>114</v>
      </c>
      <c r="C41" s="172"/>
      <c r="D41" s="589"/>
      <c r="E41" s="589"/>
      <c r="F41" s="579"/>
    </row>
    <row r="42" spans="1:6">
      <c r="A42" s="195" t="s">
        <v>181</v>
      </c>
      <c r="B42" s="196" t="s">
        <v>128</v>
      </c>
      <c r="C42" s="3"/>
      <c r="D42" s="593">
        <v>0</v>
      </c>
      <c r="E42" s="593">
        <v>0</v>
      </c>
      <c r="F42" s="583" t="s">
        <v>797</v>
      </c>
    </row>
    <row r="43" spans="1:6">
      <c r="A43" s="197"/>
      <c r="B43" s="198" t="s">
        <v>182</v>
      </c>
      <c r="C43" s="186"/>
      <c r="D43" s="594"/>
      <c r="E43" s="594"/>
      <c r="F43" s="584"/>
    </row>
    <row r="44" spans="1:6">
      <c r="A44" s="199"/>
      <c r="B44" s="200" t="s">
        <v>114</v>
      </c>
      <c r="C44" s="187"/>
      <c r="D44" s="595"/>
      <c r="E44" s="595"/>
      <c r="F44" s="585"/>
    </row>
    <row r="45" spans="1:6" ht="76.5">
      <c r="A45" s="199" t="s">
        <v>183</v>
      </c>
      <c r="B45" s="202" t="s">
        <v>129</v>
      </c>
      <c r="C45" s="4"/>
      <c r="D45" s="12">
        <v>0</v>
      </c>
      <c r="E45" s="4"/>
      <c r="F45" s="4" t="s">
        <v>797</v>
      </c>
    </row>
    <row r="46" spans="1:6" ht="76.5">
      <c r="A46" s="175" t="s">
        <v>184</v>
      </c>
      <c r="B46" s="206" t="s">
        <v>130</v>
      </c>
      <c r="C46" s="176"/>
      <c r="D46" s="12">
        <v>0</v>
      </c>
      <c r="E46" s="176"/>
      <c r="F46" s="176" t="s">
        <v>797</v>
      </c>
    </row>
    <row r="47" spans="1:6" s="184" customFormat="1">
      <c r="A47" s="182" t="s">
        <v>185</v>
      </c>
      <c r="B47" s="188" t="s">
        <v>131</v>
      </c>
      <c r="C47" s="5">
        <v>7161</v>
      </c>
      <c r="D47" s="588">
        <v>0</v>
      </c>
      <c r="E47" s="588">
        <v>0</v>
      </c>
      <c r="F47" s="577" t="s">
        <v>797</v>
      </c>
    </row>
    <row r="48" spans="1:6">
      <c r="A48" s="197"/>
      <c r="B48" s="198" t="s">
        <v>876</v>
      </c>
      <c r="C48" s="186"/>
      <c r="D48" s="589"/>
      <c r="E48" s="589"/>
      <c r="F48" s="578"/>
    </row>
    <row r="49" spans="1:7">
      <c r="A49" s="180"/>
      <c r="B49" s="190" t="s">
        <v>114</v>
      </c>
      <c r="C49" s="187"/>
      <c r="D49" s="592"/>
      <c r="E49" s="592"/>
      <c r="F49" s="579"/>
    </row>
    <row r="50" spans="1:7" ht="38.25">
      <c r="A50" s="195" t="s">
        <v>186</v>
      </c>
      <c r="B50" s="196" t="s">
        <v>50</v>
      </c>
      <c r="D50" s="593">
        <v>0</v>
      </c>
      <c r="E50" s="593">
        <v>0</v>
      </c>
      <c r="F50" s="583" t="s">
        <v>797</v>
      </c>
    </row>
    <row r="51" spans="1:7">
      <c r="A51" s="199"/>
      <c r="B51" s="200" t="s">
        <v>400</v>
      </c>
      <c r="C51" s="172"/>
      <c r="D51" s="595"/>
      <c r="E51" s="595"/>
      <c r="F51" s="585"/>
    </row>
    <row r="52" spans="1:7" ht="16.5" customHeight="1">
      <c r="A52" s="207" t="s">
        <v>187</v>
      </c>
      <c r="B52" s="206" t="s">
        <v>132</v>
      </c>
      <c r="C52" s="176"/>
      <c r="D52" s="12">
        <v>0</v>
      </c>
      <c r="E52" s="176"/>
      <c r="F52" s="176" t="s">
        <v>797</v>
      </c>
    </row>
    <row r="53" spans="1:7" ht="15.75" customHeight="1">
      <c r="A53" s="207" t="s">
        <v>188</v>
      </c>
      <c r="B53" s="206" t="s">
        <v>133</v>
      </c>
      <c r="C53" s="176"/>
      <c r="D53" s="12">
        <v>0</v>
      </c>
      <c r="E53" s="176"/>
      <c r="F53" s="176" t="s">
        <v>797</v>
      </c>
    </row>
    <row r="54" spans="1:7" ht="25.5">
      <c r="A54" s="207" t="s">
        <v>189</v>
      </c>
      <c r="B54" s="206" t="s">
        <v>700</v>
      </c>
      <c r="C54" s="176"/>
      <c r="D54" s="12">
        <v>0</v>
      </c>
      <c r="E54" s="176"/>
      <c r="F54" s="176" t="s">
        <v>797</v>
      </c>
    </row>
    <row r="55" spans="1:7" ht="66.75" customHeight="1">
      <c r="A55" s="207" t="s">
        <v>875</v>
      </c>
      <c r="B55" s="192" t="s">
        <v>278</v>
      </c>
      <c r="C55" s="176"/>
      <c r="D55" s="12">
        <v>0</v>
      </c>
      <c r="E55" s="176"/>
      <c r="F55" s="176" t="s">
        <v>797</v>
      </c>
      <c r="G55" s="208"/>
    </row>
    <row r="56" spans="1:7" s="184" customFormat="1" ht="18" customHeight="1">
      <c r="A56" s="182" t="s">
        <v>790</v>
      </c>
      <c r="B56" s="188" t="s">
        <v>134</v>
      </c>
      <c r="C56" s="5">
        <v>7300</v>
      </c>
      <c r="D56" s="574">
        <v>79600</v>
      </c>
      <c r="E56" s="574">
        <v>50000</v>
      </c>
      <c r="F56" s="588">
        <v>29600</v>
      </c>
    </row>
    <row r="57" spans="1:7" ht="25.5">
      <c r="A57" s="180"/>
      <c r="B57" s="190" t="s">
        <v>190</v>
      </c>
      <c r="C57" s="172"/>
      <c r="D57" s="575"/>
      <c r="E57" s="575"/>
      <c r="F57" s="589"/>
    </row>
    <row r="58" spans="1:7">
      <c r="A58" s="180"/>
      <c r="B58" s="190" t="s">
        <v>114</v>
      </c>
      <c r="C58" s="187"/>
      <c r="D58" s="576"/>
      <c r="E58" s="576"/>
      <c r="F58" s="592"/>
    </row>
    <row r="59" spans="1:7" s="184" customFormat="1" ht="25.5">
      <c r="A59" s="182" t="s">
        <v>517</v>
      </c>
      <c r="B59" s="188" t="s">
        <v>135</v>
      </c>
      <c r="C59" s="189">
        <v>7311</v>
      </c>
      <c r="D59" s="588">
        <v>0</v>
      </c>
      <c r="E59" s="588">
        <v>0</v>
      </c>
      <c r="F59" s="577" t="s">
        <v>797</v>
      </c>
    </row>
    <row r="60" spans="1:7">
      <c r="A60" s="180"/>
      <c r="B60" s="209" t="s">
        <v>114</v>
      </c>
      <c r="C60" s="172"/>
      <c r="D60" s="589"/>
      <c r="E60" s="589"/>
      <c r="F60" s="579"/>
    </row>
    <row r="61" spans="1:7" ht="51">
      <c r="A61" s="191" t="s">
        <v>191</v>
      </c>
      <c r="B61" s="196" t="s">
        <v>381</v>
      </c>
      <c r="C61" s="210"/>
      <c r="D61" s="12">
        <v>0</v>
      </c>
      <c r="E61" s="176"/>
      <c r="F61" s="176" t="s">
        <v>797</v>
      </c>
    </row>
    <row r="62" spans="1:7" s="184" customFormat="1" ht="25.5">
      <c r="A62" s="211" t="s">
        <v>518</v>
      </c>
      <c r="B62" s="188" t="s">
        <v>136</v>
      </c>
      <c r="C62" s="212">
        <v>7312</v>
      </c>
      <c r="D62" s="588">
        <v>0</v>
      </c>
      <c r="E62" s="577" t="s">
        <v>797</v>
      </c>
      <c r="F62" s="588">
        <v>0</v>
      </c>
    </row>
    <row r="63" spans="1:7" s="184" customFormat="1">
      <c r="A63" s="213"/>
      <c r="B63" s="209" t="s">
        <v>114</v>
      </c>
      <c r="C63" s="6"/>
      <c r="D63" s="589"/>
      <c r="E63" s="579"/>
      <c r="F63" s="589"/>
    </row>
    <row r="64" spans="1:7" ht="51">
      <c r="A64" s="175" t="s">
        <v>519</v>
      </c>
      <c r="B64" s="196" t="s">
        <v>382</v>
      </c>
      <c r="C64" s="210"/>
      <c r="D64" s="12">
        <v>0</v>
      </c>
      <c r="E64" s="176" t="s">
        <v>797</v>
      </c>
      <c r="F64" s="176"/>
    </row>
    <row r="65" spans="1:6" s="184" customFormat="1" ht="38.25">
      <c r="A65" s="211" t="s">
        <v>192</v>
      </c>
      <c r="B65" s="188" t="s">
        <v>137</v>
      </c>
      <c r="C65" s="212">
        <v>7321</v>
      </c>
      <c r="D65" s="11">
        <v>0</v>
      </c>
      <c r="E65" s="11">
        <v>0</v>
      </c>
      <c r="F65" s="577" t="s">
        <v>797</v>
      </c>
    </row>
    <row r="66" spans="1:6" s="184" customFormat="1">
      <c r="A66" s="213"/>
      <c r="B66" s="209" t="s">
        <v>114</v>
      </c>
      <c r="C66" s="6"/>
      <c r="D66" s="11"/>
      <c r="E66" s="11"/>
      <c r="F66" s="579"/>
    </row>
    <row r="67" spans="1:6" ht="51">
      <c r="A67" s="191" t="s">
        <v>193</v>
      </c>
      <c r="B67" s="196" t="s">
        <v>138</v>
      </c>
      <c r="C67" s="210"/>
      <c r="D67" s="11">
        <v>0</v>
      </c>
      <c r="E67" s="11"/>
      <c r="F67" s="176" t="s">
        <v>797</v>
      </c>
    </row>
    <row r="68" spans="1:6" s="184" customFormat="1" ht="38.25">
      <c r="A68" s="211" t="s">
        <v>194</v>
      </c>
      <c r="B68" s="188" t="s">
        <v>140</v>
      </c>
      <c r="C68" s="212">
        <v>7322</v>
      </c>
      <c r="D68" s="593">
        <v>0</v>
      </c>
      <c r="E68" s="577" t="s">
        <v>797</v>
      </c>
      <c r="F68" s="593">
        <v>0</v>
      </c>
    </row>
    <row r="69" spans="1:6" s="184" customFormat="1">
      <c r="A69" s="213"/>
      <c r="B69" s="209" t="s">
        <v>114</v>
      </c>
      <c r="C69" s="6"/>
      <c r="D69" s="595"/>
      <c r="E69" s="579"/>
      <c r="F69" s="595"/>
    </row>
    <row r="70" spans="1:6" ht="51">
      <c r="A70" s="191" t="s">
        <v>196</v>
      </c>
      <c r="B70" s="196" t="s">
        <v>141</v>
      </c>
      <c r="C70" s="210"/>
      <c r="D70" s="12">
        <v>0</v>
      </c>
      <c r="E70" s="176" t="s">
        <v>797</v>
      </c>
      <c r="F70" s="12"/>
    </row>
    <row r="71" spans="1:6" s="184" customFormat="1" ht="25.5">
      <c r="A71" s="182" t="s">
        <v>197</v>
      </c>
      <c r="B71" s="188" t="s">
        <v>143</v>
      </c>
      <c r="C71" s="5">
        <v>7331</v>
      </c>
      <c r="D71" s="580">
        <v>50000</v>
      </c>
      <c r="E71" s="580">
        <v>50000</v>
      </c>
      <c r="F71" s="577" t="s">
        <v>797</v>
      </c>
    </row>
    <row r="72" spans="1:6">
      <c r="A72" s="180"/>
      <c r="B72" s="190" t="s">
        <v>380</v>
      </c>
      <c r="C72" s="172"/>
      <c r="D72" s="581"/>
      <c r="E72" s="581"/>
      <c r="F72" s="578"/>
    </row>
    <row r="73" spans="1:6">
      <c r="A73" s="180"/>
      <c r="B73" s="190" t="s">
        <v>400</v>
      </c>
      <c r="C73" s="187"/>
      <c r="D73" s="582"/>
      <c r="E73" s="582"/>
      <c r="F73" s="579"/>
    </row>
    <row r="74" spans="1:6" ht="25.5">
      <c r="A74" s="195" t="s">
        <v>198</v>
      </c>
      <c r="B74" s="196" t="s">
        <v>144</v>
      </c>
      <c r="D74" s="11">
        <v>50000</v>
      </c>
      <c r="E74" s="18">
        <v>50000</v>
      </c>
      <c r="F74" s="3" t="s">
        <v>797</v>
      </c>
    </row>
    <row r="75" spans="1:6">
      <c r="A75" s="195" t="s">
        <v>199</v>
      </c>
      <c r="B75" s="196" t="s">
        <v>701</v>
      </c>
      <c r="C75" s="214"/>
      <c r="D75" s="596"/>
      <c r="E75" s="596"/>
      <c r="F75" s="583" t="s">
        <v>797</v>
      </c>
    </row>
    <row r="76" spans="1:6">
      <c r="A76" s="199"/>
      <c r="B76" s="202" t="s">
        <v>114</v>
      </c>
      <c r="C76" s="215"/>
      <c r="D76" s="597"/>
      <c r="E76" s="597"/>
      <c r="F76" s="585"/>
    </row>
    <row r="77" spans="1:6" ht="51">
      <c r="A77" s="191" t="s">
        <v>200</v>
      </c>
      <c r="B77" s="203" t="s">
        <v>145</v>
      </c>
      <c r="C77" s="176"/>
      <c r="D77" s="11">
        <v>0</v>
      </c>
      <c r="E77" s="176"/>
      <c r="F77" s="176" t="s">
        <v>797</v>
      </c>
    </row>
    <row r="78" spans="1:6">
      <c r="A78" s="191" t="s">
        <v>201</v>
      </c>
      <c r="B78" s="203" t="s">
        <v>383</v>
      </c>
      <c r="C78" s="176"/>
      <c r="D78" s="14">
        <v>0</v>
      </c>
      <c r="E78" s="176"/>
      <c r="F78" s="176" t="s">
        <v>797</v>
      </c>
    </row>
    <row r="79" spans="1:6" ht="25.5">
      <c r="A79" s="191" t="s">
        <v>202</v>
      </c>
      <c r="B79" s="196" t="s">
        <v>702</v>
      </c>
      <c r="C79" s="210"/>
      <c r="D79" s="14">
        <v>0</v>
      </c>
      <c r="E79" s="176"/>
      <c r="F79" s="176" t="s">
        <v>797</v>
      </c>
    </row>
    <row r="80" spans="1:6" ht="38.25">
      <c r="A80" s="195" t="s">
        <v>203</v>
      </c>
      <c r="B80" s="196" t="s">
        <v>43</v>
      </c>
      <c r="C80" s="214"/>
      <c r="D80" s="593">
        <v>0</v>
      </c>
      <c r="E80" s="593">
        <v>0</v>
      </c>
      <c r="F80" s="583" t="s">
        <v>797</v>
      </c>
    </row>
    <row r="81" spans="1:6">
      <c r="A81" s="216"/>
      <c r="B81" s="209" t="s">
        <v>400</v>
      </c>
      <c r="C81" s="187"/>
      <c r="D81" s="595"/>
      <c r="E81" s="595"/>
      <c r="F81" s="585"/>
    </row>
    <row r="82" spans="1:6" ht="38.25">
      <c r="A82" s="191" t="s">
        <v>204</v>
      </c>
      <c r="B82" s="203" t="s">
        <v>534</v>
      </c>
      <c r="C82" s="210"/>
      <c r="D82" s="12">
        <v>0</v>
      </c>
      <c r="E82" s="176"/>
      <c r="F82" s="176" t="s">
        <v>797</v>
      </c>
    </row>
    <row r="83" spans="1:6" s="184" customFormat="1" ht="38.25">
      <c r="A83" s="182" t="s">
        <v>205</v>
      </c>
      <c r="B83" s="188" t="s">
        <v>146</v>
      </c>
      <c r="C83" s="189">
        <v>7332</v>
      </c>
      <c r="D83" s="588">
        <v>29600</v>
      </c>
      <c r="E83" s="577" t="s">
        <v>797</v>
      </c>
      <c r="F83" s="588">
        <v>29600</v>
      </c>
    </row>
    <row r="84" spans="1:6">
      <c r="A84" s="180"/>
      <c r="B84" s="190" t="s">
        <v>384</v>
      </c>
      <c r="C84" s="172"/>
      <c r="D84" s="589"/>
      <c r="E84" s="578"/>
      <c r="F84" s="589"/>
    </row>
    <row r="85" spans="1:6">
      <c r="A85" s="180"/>
      <c r="B85" s="209" t="s">
        <v>114</v>
      </c>
      <c r="C85" s="172"/>
      <c r="D85" s="592"/>
      <c r="E85" s="579"/>
      <c r="F85" s="592"/>
    </row>
    <row r="86" spans="1:6" ht="38.25">
      <c r="A86" s="191" t="s">
        <v>206</v>
      </c>
      <c r="B86" s="196" t="s">
        <v>147</v>
      </c>
      <c r="C86" s="210"/>
      <c r="D86" s="12">
        <v>29600</v>
      </c>
      <c r="E86" s="176" t="s">
        <v>797</v>
      </c>
      <c r="F86" s="176">
        <v>29600</v>
      </c>
    </row>
    <row r="87" spans="1:6" ht="38.25">
      <c r="A87" s="195" t="s">
        <v>207</v>
      </c>
      <c r="B87" s="196" t="s">
        <v>44</v>
      </c>
      <c r="C87" s="214"/>
      <c r="D87" s="593"/>
      <c r="E87" s="583" t="s">
        <v>797</v>
      </c>
      <c r="F87" s="593"/>
    </row>
    <row r="88" spans="1:6">
      <c r="A88" s="180"/>
      <c r="B88" s="190" t="s">
        <v>400</v>
      </c>
      <c r="C88" s="187"/>
      <c r="D88" s="595"/>
      <c r="E88" s="585"/>
      <c r="F88" s="595"/>
    </row>
    <row r="89" spans="1:6" ht="38.25">
      <c r="A89" s="191" t="s">
        <v>208</v>
      </c>
      <c r="B89" s="203" t="s">
        <v>534</v>
      </c>
      <c r="C89" s="210"/>
      <c r="D89" s="12">
        <v>0</v>
      </c>
      <c r="E89" s="176" t="s">
        <v>797</v>
      </c>
      <c r="F89" s="176"/>
    </row>
    <row r="90" spans="1:6" s="184" customFormat="1">
      <c r="A90" s="182" t="s">
        <v>791</v>
      </c>
      <c r="B90" s="188" t="s">
        <v>148</v>
      </c>
      <c r="C90" s="5">
        <v>7400</v>
      </c>
      <c r="D90" s="574">
        <v>2700</v>
      </c>
      <c r="E90" s="574">
        <v>2700</v>
      </c>
      <c r="F90" s="598">
        <v>16000</v>
      </c>
    </row>
    <row r="91" spans="1:6" ht="25.5">
      <c r="A91" s="180"/>
      <c r="B91" s="190" t="s">
        <v>898</v>
      </c>
      <c r="C91" s="172"/>
      <c r="D91" s="575"/>
      <c r="E91" s="575"/>
      <c r="F91" s="599"/>
    </row>
    <row r="92" spans="1:6">
      <c r="A92" s="180"/>
      <c r="B92" s="190" t="s">
        <v>114</v>
      </c>
      <c r="C92" s="187"/>
      <c r="D92" s="576"/>
      <c r="E92" s="576"/>
      <c r="F92" s="600"/>
    </row>
    <row r="93" spans="1:6" s="184" customFormat="1">
      <c r="A93" s="182" t="s">
        <v>523</v>
      </c>
      <c r="B93" s="188" t="s">
        <v>149</v>
      </c>
      <c r="C93" s="189">
        <v>7411</v>
      </c>
      <c r="D93" s="588">
        <v>0</v>
      </c>
      <c r="E93" s="577" t="s">
        <v>797</v>
      </c>
      <c r="F93" s="588">
        <v>0</v>
      </c>
    </row>
    <row r="94" spans="1:6">
      <c r="A94" s="180"/>
      <c r="B94" s="190" t="s">
        <v>114</v>
      </c>
      <c r="C94" s="172"/>
      <c r="D94" s="592"/>
      <c r="E94" s="579"/>
      <c r="F94" s="592"/>
    </row>
    <row r="95" spans="1:6" ht="38.25">
      <c r="A95" s="191" t="s">
        <v>209</v>
      </c>
      <c r="B95" s="192" t="s">
        <v>45</v>
      </c>
      <c r="C95" s="210"/>
      <c r="D95" s="12">
        <v>0</v>
      </c>
      <c r="E95" s="176" t="s">
        <v>797</v>
      </c>
      <c r="F95" s="12"/>
    </row>
    <row r="96" spans="1:6" s="184" customFormat="1">
      <c r="A96" s="182" t="s">
        <v>210</v>
      </c>
      <c r="B96" s="188" t="s">
        <v>150</v>
      </c>
      <c r="C96" s="189">
        <v>7412</v>
      </c>
      <c r="D96" s="588">
        <v>0</v>
      </c>
      <c r="E96" s="588">
        <v>0</v>
      </c>
      <c r="F96" s="577" t="s">
        <v>797</v>
      </c>
    </row>
    <row r="97" spans="1:6">
      <c r="A97" s="180"/>
      <c r="B97" s="190" t="s">
        <v>114</v>
      </c>
      <c r="C97" s="172"/>
      <c r="D97" s="592"/>
      <c r="E97" s="592"/>
      <c r="F97" s="579"/>
    </row>
    <row r="98" spans="1:6" ht="38.25">
      <c r="A98" s="191" t="s">
        <v>211</v>
      </c>
      <c r="B98" s="196" t="s">
        <v>610</v>
      </c>
      <c r="C98" s="210"/>
      <c r="D98" s="12">
        <v>0</v>
      </c>
      <c r="E98" s="12"/>
      <c r="F98" s="176" t="s">
        <v>797</v>
      </c>
    </row>
    <row r="99" spans="1:6" s="184" customFormat="1">
      <c r="A99" s="182" t="s">
        <v>212</v>
      </c>
      <c r="B99" s="188" t="s">
        <v>151</v>
      </c>
      <c r="C99" s="189">
        <v>7415</v>
      </c>
      <c r="D99" s="574">
        <v>2000</v>
      </c>
      <c r="E99" s="574">
        <v>2000</v>
      </c>
      <c r="F99" s="577" t="s">
        <v>797</v>
      </c>
    </row>
    <row r="100" spans="1:6">
      <c r="A100" s="180"/>
      <c r="B100" s="190" t="s">
        <v>213</v>
      </c>
      <c r="C100" s="172"/>
      <c r="D100" s="575"/>
      <c r="E100" s="575"/>
      <c r="F100" s="578"/>
    </row>
    <row r="101" spans="1:6">
      <c r="A101" s="180"/>
      <c r="B101" s="190" t="s">
        <v>114</v>
      </c>
      <c r="C101" s="172"/>
      <c r="D101" s="576"/>
      <c r="E101" s="576"/>
      <c r="F101" s="579"/>
    </row>
    <row r="102" spans="1:6" ht="25.5">
      <c r="A102" s="191" t="s">
        <v>214</v>
      </c>
      <c r="B102" s="196" t="s">
        <v>385</v>
      </c>
      <c r="C102" s="210"/>
      <c r="D102" s="11">
        <v>2000</v>
      </c>
      <c r="E102" s="11">
        <v>2000</v>
      </c>
      <c r="F102" s="176" t="s">
        <v>797</v>
      </c>
    </row>
    <row r="103" spans="1:6" ht="38.25">
      <c r="A103" s="191" t="s">
        <v>215</v>
      </c>
      <c r="B103" s="196" t="s">
        <v>386</v>
      </c>
      <c r="C103" s="210"/>
      <c r="D103" s="12"/>
      <c r="E103" s="12"/>
      <c r="F103" s="176" t="s">
        <v>797</v>
      </c>
    </row>
    <row r="104" spans="1:6" ht="51">
      <c r="A104" s="191" t="s">
        <v>216</v>
      </c>
      <c r="B104" s="196" t="s">
        <v>152</v>
      </c>
      <c r="C104" s="210"/>
      <c r="D104" s="12">
        <v>0</v>
      </c>
      <c r="E104" s="12"/>
      <c r="F104" s="176" t="s">
        <v>797</v>
      </c>
    </row>
    <row r="105" spans="1:6">
      <c r="A105" s="175" t="s">
        <v>47</v>
      </c>
      <c r="B105" s="196" t="s">
        <v>153</v>
      </c>
      <c r="C105" s="210"/>
      <c r="D105" s="11">
        <v>0</v>
      </c>
      <c r="E105" s="11"/>
      <c r="F105" s="176" t="s">
        <v>797</v>
      </c>
    </row>
    <row r="106" spans="1:6" s="184" customFormat="1" ht="25.5">
      <c r="A106" s="182" t="s">
        <v>48</v>
      </c>
      <c r="B106" s="188" t="s">
        <v>154</v>
      </c>
      <c r="C106" s="189">
        <v>7421</v>
      </c>
      <c r="D106" s="574">
        <v>0</v>
      </c>
      <c r="E106" s="574">
        <v>0</v>
      </c>
      <c r="F106" s="577" t="s">
        <v>797</v>
      </c>
    </row>
    <row r="107" spans="1:6">
      <c r="A107" s="180"/>
      <c r="B107" s="190" t="s">
        <v>704</v>
      </c>
      <c r="C107" s="172"/>
      <c r="D107" s="575"/>
      <c r="E107" s="575"/>
      <c r="F107" s="578"/>
    </row>
    <row r="108" spans="1:6">
      <c r="A108" s="180"/>
      <c r="B108" s="190" t="s">
        <v>114</v>
      </c>
      <c r="C108" s="172"/>
      <c r="D108" s="576"/>
      <c r="E108" s="576"/>
      <c r="F108" s="579"/>
    </row>
    <row r="109" spans="1:6" ht="76.5">
      <c r="A109" s="191" t="s">
        <v>49</v>
      </c>
      <c r="B109" s="192" t="s">
        <v>387</v>
      </c>
      <c r="C109" s="210"/>
      <c r="D109" s="12">
        <v>0</v>
      </c>
      <c r="E109" s="176"/>
      <c r="F109" s="176" t="s">
        <v>797</v>
      </c>
    </row>
    <row r="110" spans="1:6" s="184" customFormat="1" ht="51">
      <c r="A110" s="191" t="s">
        <v>703</v>
      </c>
      <c r="B110" s="196" t="s">
        <v>388</v>
      </c>
      <c r="C110" s="176"/>
      <c r="D110" s="11">
        <v>0</v>
      </c>
      <c r="E110" s="193"/>
      <c r="F110" s="176" t="s">
        <v>797</v>
      </c>
    </row>
    <row r="111" spans="1:6" s="184" customFormat="1">
      <c r="A111" s="182" t="s">
        <v>217</v>
      </c>
      <c r="B111" s="188" t="s">
        <v>155</v>
      </c>
      <c r="C111" s="189">
        <v>7422</v>
      </c>
      <c r="D111" s="574">
        <v>100</v>
      </c>
      <c r="E111" s="574">
        <v>100</v>
      </c>
      <c r="F111" s="577" t="s">
        <v>797</v>
      </c>
    </row>
    <row r="112" spans="1:6">
      <c r="A112" s="180"/>
      <c r="B112" s="190" t="s">
        <v>705</v>
      </c>
      <c r="C112" s="172"/>
      <c r="D112" s="575"/>
      <c r="E112" s="575"/>
      <c r="F112" s="578"/>
    </row>
    <row r="113" spans="1:6">
      <c r="A113" s="180"/>
      <c r="B113" s="190" t="s">
        <v>114</v>
      </c>
      <c r="C113" s="172"/>
      <c r="D113" s="576"/>
      <c r="E113" s="576"/>
      <c r="F113" s="579"/>
    </row>
    <row r="114" spans="1:6" s="184" customFormat="1">
      <c r="A114" s="191" t="s">
        <v>218</v>
      </c>
      <c r="B114" s="196" t="s">
        <v>959</v>
      </c>
      <c r="C114" s="120"/>
      <c r="D114" s="11">
        <v>100</v>
      </c>
      <c r="E114" s="11">
        <v>100</v>
      </c>
      <c r="F114" s="176" t="s">
        <v>797</v>
      </c>
    </row>
    <row r="115" spans="1:6" s="184" customFormat="1">
      <c r="A115" s="191"/>
      <c r="B115" s="196" t="s">
        <v>960</v>
      </c>
      <c r="C115" s="120"/>
      <c r="D115" s="11"/>
      <c r="E115" s="11"/>
      <c r="F115" s="176"/>
    </row>
    <row r="116" spans="1:6" ht="25.5">
      <c r="A116" s="191" t="s">
        <v>219</v>
      </c>
      <c r="B116" s="196" t="s">
        <v>156</v>
      </c>
      <c r="C116" s="176"/>
      <c r="D116" s="12">
        <v>0</v>
      </c>
      <c r="E116" s="12"/>
      <c r="F116" s="176" t="s">
        <v>797</v>
      </c>
    </row>
    <row r="117" spans="1:6" ht="51">
      <c r="A117" s="191" t="s">
        <v>220</v>
      </c>
      <c r="B117" s="196" t="s">
        <v>389</v>
      </c>
      <c r="C117" s="176"/>
      <c r="D117" s="12">
        <v>0</v>
      </c>
      <c r="E117" s="176"/>
      <c r="F117" s="176" t="s">
        <v>797</v>
      </c>
    </row>
    <row r="118" spans="1:6" s="184" customFormat="1">
      <c r="A118" s="182" t="s">
        <v>221</v>
      </c>
      <c r="B118" s="188" t="s">
        <v>157</v>
      </c>
      <c r="C118" s="189">
        <v>7431</v>
      </c>
      <c r="D118" s="574">
        <v>0</v>
      </c>
      <c r="E118" s="574">
        <v>0</v>
      </c>
      <c r="F118" s="577" t="s">
        <v>797</v>
      </c>
    </row>
    <row r="119" spans="1:6">
      <c r="A119" s="180"/>
      <c r="B119" s="190" t="s">
        <v>222</v>
      </c>
      <c r="C119" s="172"/>
      <c r="D119" s="575"/>
      <c r="E119" s="575"/>
      <c r="F119" s="578"/>
    </row>
    <row r="120" spans="1:6">
      <c r="A120" s="180"/>
      <c r="B120" s="190" t="s">
        <v>114</v>
      </c>
      <c r="C120" s="172"/>
      <c r="D120" s="576"/>
      <c r="E120" s="576"/>
      <c r="F120" s="579"/>
    </row>
    <row r="121" spans="1:6" ht="38.25">
      <c r="A121" s="191" t="s">
        <v>223</v>
      </c>
      <c r="B121" s="196" t="s">
        <v>804</v>
      </c>
      <c r="C121" s="210"/>
      <c r="D121" s="11">
        <v>0</v>
      </c>
      <c r="E121" s="193"/>
      <c r="F121" s="176" t="s">
        <v>797</v>
      </c>
    </row>
    <row r="122" spans="1:6" s="184" customFormat="1" ht="38.25">
      <c r="A122" s="191" t="s">
        <v>224</v>
      </c>
      <c r="B122" s="196" t="s">
        <v>706</v>
      </c>
      <c r="C122" s="210"/>
      <c r="D122" s="12">
        <v>0</v>
      </c>
      <c r="E122" s="176"/>
      <c r="F122" s="176" t="s">
        <v>797</v>
      </c>
    </row>
    <row r="123" spans="1:6" s="184" customFormat="1">
      <c r="A123" s="182" t="s">
        <v>225</v>
      </c>
      <c r="B123" s="188" t="s">
        <v>707</v>
      </c>
      <c r="C123" s="189">
        <v>7441</v>
      </c>
      <c r="D123" s="588">
        <v>0</v>
      </c>
      <c r="E123" s="588">
        <v>0</v>
      </c>
      <c r="F123" s="577" t="s">
        <v>797</v>
      </c>
    </row>
    <row r="124" spans="1:6">
      <c r="A124" s="180"/>
      <c r="B124" s="190" t="s">
        <v>226</v>
      </c>
      <c r="C124" s="172"/>
      <c r="D124" s="589"/>
      <c r="E124" s="589"/>
      <c r="F124" s="578"/>
    </row>
    <row r="125" spans="1:6">
      <c r="A125" s="216"/>
      <c r="B125" s="190" t="s">
        <v>114</v>
      </c>
      <c r="C125" s="187"/>
      <c r="D125" s="592"/>
      <c r="E125" s="592"/>
      <c r="F125" s="579"/>
    </row>
    <row r="126" spans="1:6" s="184" customFormat="1" ht="89.25">
      <c r="A126" s="180" t="s">
        <v>227</v>
      </c>
      <c r="B126" s="192" t="s">
        <v>608</v>
      </c>
      <c r="C126" s="210"/>
      <c r="D126" s="12">
        <v>0</v>
      </c>
      <c r="E126" s="12"/>
      <c r="F126" s="176" t="s">
        <v>797</v>
      </c>
    </row>
    <row r="127" spans="1:6" s="184" customFormat="1" ht="89.25">
      <c r="A127" s="191" t="s">
        <v>54</v>
      </c>
      <c r="B127" s="192" t="s">
        <v>609</v>
      </c>
      <c r="C127" s="215"/>
      <c r="D127" s="12">
        <v>0</v>
      </c>
      <c r="E127" s="12"/>
      <c r="F127" s="176" t="s">
        <v>797</v>
      </c>
    </row>
    <row r="128" spans="1:6" s="184" customFormat="1">
      <c r="A128" s="182" t="s">
        <v>228</v>
      </c>
      <c r="B128" s="188" t="s">
        <v>75</v>
      </c>
      <c r="C128" s="189">
        <v>7442</v>
      </c>
      <c r="D128" s="588">
        <v>0</v>
      </c>
      <c r="E128" s="577" t="s">
        <v>797</v>
      </c>
      <c r="F128" s="588">
        <v>0</v>
      </c>
    </row>
    <row r="129" spans="1:6">
      <c r="A129" s="180"/>
      <c r="B129" s="190" t="s">
        <v>708</v>
      </c>
      <c r="C129" s="172"/>
      <c r="D129" s="589"/>
      <c r="E129" s="578"/>
      <c r="F129" s="589"/>
    </row>
    <row r="130" spans="1:6">
      <c r="A130" s="180"/>
      <c r="B130" s="190" t="s">
        <v>114</v>
      </c>
      <c r="C130" s="172"/>
      <c r="D130" s="592"/>
      <c r="E130" s="579"/>
      <c r="F130" s="592"/>
    </row>
    <row r="131" spans="1:6" ht="102">
      <c r="A131" s="191" t="s">
        <v>229</v>
      </c>
      <c r="B131" s="192" t="s">
        <v>158</v>
      </c>
      <c r="C131" s="210"/>
      <c r="D131" s="12">
        <v>0</v>
      </c>
      <c r="E131" s="176" t="s">
        <v>797</v>
      </c>
      <c r="F131" s="176"/>
    </row>
    <row r="132" spans="1:6" s="184" customFormat="1" ht="89.25">
      <c r="A132" s="191" t="s">
        <v>230</v>
      </c>
      <c r="B132" s="196" t="s">
        <v>159</v>
      </c>
      <c r="C132" s="210"/>
      <c r="D132" s="12">
        <v>0</v>
      </c>
      <c r="E132" s="176" t="s">
        <v>797</v>
      </c>
      <c r="F132" s="217"/>
    </row>
    <row r="133" spans="1:6" s="184" customFormat="1">
      <c r="A133" s="195" t="s">
        <v>709</v>
      </c>
      <c r="B133" s="188" t="s">
        <v>803</v>
      </c>
      <c r="C133" s="5">
        <v>7451</v>
      </c>
      <c r="D133" s="574">
        <v>600</v>
      </c>
      <c r="E133" s="574">
        <v>600</v>
      </c>
      <c r="F133" s="574">
        <v>16000</v>
      </c>
    </row>
    <row r="134" spans="1:6">
      <c r="A134" s="197"/>
      <c r="B134" s="190" t="s">
        <v>76</v>
      </c>
      <c r="C134" s="1"/>
      <c r="D134" s="575"/>
      <c r="E134" s="575"/>
      <c r="F134" s="575"/>
    </row>
    <row r="135" spans="1:6">
      <c r="A135" s="199"/>
      <c r="B135" s="190" t="s">
        <v>114</v>
      </c>
      <c r="C135" s="6"/>
      <c r="D135" s="576"/>
      <c r="E135" s="576"/>
      <c r="F135" s="576"/>
    </row>
    <row r="136" spans="1:6" ht="25.5">
      <c r="A136" s="191" t="s">
        <v>710</v>
      </c>
      <c r="B136" s="196" t="s">
        <v>160</v>
      </c>
      <c r="C136" s="210"/>
      <c r="D136" s="12">
        <v>0</v>
      </c>
      <c r="E136" s="176" t="s">
        <v>797</v>
      </c>
      <c r="F136" s="176"/>
    </row>
    <row r="137" spans="1:6" ht="25.5">
      <c r="A137" s="191" t="s">
        <v>711</v>
      </c>
      <c r="B137" s="196" t="s">
        <v>392</v>
      </c>
      <c r="C137" s="210"/>
      <c r="D137" s="11"/>
      <c r="E137" s="176" t="s">
        <v>797</v>
      </c>
      <c r="F137" s="204">
        <v>16000</v>
      </c>
    </row>
    <row r="138" spans="1:6" ht="25.5">
      <c r="A138" s="191" t="s">
        <v>712</v>
      </c>
      <c r="B138" s="192" t="s">
        <v>46</v>
      </c>
      <c r="C138" s="210"/>
      <c r="D138" s="11"/>
      <c r="E138" s="204">
        <v>600</v>
      </c>
      <c r="F138" s="176"/>
    </row>
    <row r="139" spans="1:6">
      <c r="A139" s="172"/>
      <c r="B139" s="172"/>
      <c r="C139" s="172"/>
      <c r="E139" s="172"/>
      <c r="F139" s="172"/>
    </row>
    <row r="140" spans="1:6">
      <c r="A140" s="172"/>
      <c r="B140" s="172"/>
      <c r="C140" s="172"/>
      <c r="E140" s="172"/>
      <c r="F140" s="172"/>
    </row>
    <row r="141" spans="1:6">
      <c r="A141" s="172"/>
      <c r="B141" s="172"/>
      <c r="C141" s="172"/>
      <c r="E141" s="172"/>
      <c r="F141" s="172"/>
    </row>
    <row r="142" spans="1:6">
      <c r="B142" s="172"/>
      <c r="C142" s="172"/>
      <c r="E142" s="172"/>
      <c r="F142" s="172"/>
    </row>
    <row r="143" spans="1:6">
      <c r="B143" s="172"/>
      <c r="C143" s="172"/>
      <c r="E143" s="172"/>
      <c r="F143" s="172"/>
    </row>
    <row r="144" spans="1:6">
      <c r="B144" s="172"/>
      <c r="C144" s="172"/>
      <c r="E144" s="172"/>
      <c r="F144" s="172"/>
    </row>
    <row r="145" spans="3:6">
      <c r="C145" s="172"/>
      <c r="E145" s="172"/>
      <c r="F145" s="172"/>
    </row>
    <row r="146" spans="3:6">
      <c r="C146" s="172"/>
      <c r="E146" s="172"/>
      <c r="F146" s="172"/>
    </row>
    <row r="147" spans="3:6">
      <c r="C147" s="172"/>
      <c r="E147" s="172"/>
      <c r="F147" s="172"/>
    </row>
    <row r="148" spans="3:6">
      <c r="C148" s="172"/>
      <c r="E148" s="172"/>
      <c r="F148" s="172"/>
    </row>
    <row r="149" spans="3:6">
      <c r="C149" s="172"/>
      <c r="E149" s="172"/>
      <c r="F149" s="172"/>
    </row>
    <row r="150" spans="3:6">
      <c r="C150" s="172"/>
      <c r="E150" s="172"/>
      <c r="F150" s="172"/>
    </row>
    <row r="151" spans="3:6">
      <c r="C151" s="172"/>
      <c r="E151" s="172"/>
      <c r="F151" s="172"/>
    </row>
    <row r="152" spans="3:6">
      <c r="C152" s="172"/>
      <c r="E152" s="172"/>
      <c r="F152" s="172"/>
    </row>
    <row r="153" spans="3:6">
      <c r="C153" s="172"/>
      <c r="E153" s="172"/>
      <c r="F153" s="172"/>
    </row>
    <row r="154" spans="3:6">
      <c r="C154" s="172"/>
      <c r="E154" s="172"/>
      <c r="F154" s="172"/>
    </row>
    <row r="155" spans="3:6">
      <c r="C155" s="172"/>
      <c r="E155" s="172"/>
      <c r="F155" s="172"/>
    </row>
    <row r="156" spans="3:6">
      <c r="C156" s="172"/>
      <c r="E156" s="172"/>
      <c r="F156" s="172"/>
    </row>
    <row r="157" spans="3:6">
      <c r="C157" s="172"/>
      <c r="E157" s="172"/>
      <c r="F157" s="172"/>
    </row>
    <row r="158" spans="3:6">
      <c r="C158" s="172"/>
      <c r="E158" s="172"/>
      <c r="F158" s="172"/>
    </row>
    <row r="159" spans="3:6">
      <c r="C159" s="172"/>
      <c r="E159" s="172"/>
      <c r="F159" s="172"/>
    </row>
    <row r="160" spans="3:6">
      <c r="C160" s="172"/>
      <c r="E160" s="172"/>
      <c r="F160" s="172"/>
    </row>
    <row r="161" spans="3:6">
      <c r="C161" s="172"/>
      <c r="E161" s="172"/>
      <c r="F161" s="172"/>
    </row>
    <row r="162" spans="3:6">
      <c r="C162" s="172"/>
      <c r="E162" s="172"/>
      <c r="F162" s="172"/>
    </row>
    <row r="163" spans="3:6">
      <c r="C163" s="172"/>
      <c r="E163" s="172"/>
      <c r="F163" s="172"/>
    </row>
    <row r="164" spans="3:6">
      <c r="C164" s="172"/>
      <c r="E164" s="172"/>
      <c r="F164" s="172"/>
    </row>
    <row r="165" spans="3:6">
      <c r="C165" s="172"/>
      <c r="E165" s="172"/>
      <c r="F165" s="172"/>
    </row>
    <row r="166" spans="3:6">
      <c r="C166" s="172"/>
      <c r="E166" s="172"/>
      <c r="F166" s="172"/>
    </row>
    <row r="167" spans="3:6">
      <c r="C167" s="172"/>
      <c r="E167" s="172"/>
      <c r="F167" s="172"/>
    </row>
    <row r="168" spans="3:6">
      <c r="C168" s="172"/>
      <c r="E168" s="172"/>
      <c r="F168" s="172"/>
    </row>
    <row r="169" spans="3:6">
      <c r="C169" s="172"/>
      <c r="E169" s="172"/>
      <c r="F169" s="172"/>
    </row>
    <row r="170" spans="3:6">
      <c r="C170" s="172"/>
      <c r="E170" s="172"/>
      <c r="F170" s="172"/>
    </row>
    <row r="171" spans="3:6">
      <c r="C171" s="172"/>
      <c r="E171" s="172"/>
      <c r="F171" s="172"/>
    </row>
    <row r="172" spans="3:6">
      <c r="C172" s="172"/>
      <c r="E172" s="172"/>
      <c r="F172" s="172"/>
    </row>
    <row r="173" spans="3:6">
      <c r="C173" s="172"/>
      <c r="E173" s="172"/>
      <c r="F173" s="172"/>
    </row>
    <row r="174" spans="3:6">
      <c r="C174" s="172"/>
      <c r="E174" s="172"/>
      <c r="F174" s="172"/>
    </row>
    <row r="175" spans="3:6">
      <c r="C175" s="172"/>
      <c r="E175" s="172"/>
      <c r="F175" s="172"/>
    </row>
    <row r="176" spans="3:6">
      <c r="C176" s="172"/>
      <c r="E176" s="172"/>
      <c r="F176" s="172"/>
    </row>
    <row r="177" spans="3:6">
      <c r="C177" s="172"/>
      <c r="E177" s="172"/>
      <c r="F177" s="172"/>
    </row>
    <row r="178" spans="3:6">
      <c r="C178" s="172"/>
      <c r="E178" s="172"/>
      <c r="F178" s="172"/>
    </row>
    <row r="179" spans="3:6">
      <c r="C179" s="172"/>
      <c r="E179" s="172"/>
      <c r="F179" s="172"/>
    </row>
    <row r="180" spans="3:6">
      <c r="C180" s="172"/>
      <c r="E180" s="172"/>
      <c r="F180" s="172"/>
    </row>
    <row r="181" spans="3:6">
      <c r="C181" s="172"/>
      <c r="E181" s="172"/>
      <c r="F181" s="172"/>
    </row>
    <row r="182" spans="3:6">
      <c r="C182" s="172"/>
      <c r="E182" s="172"/>
      <c r="F182" s="172"/>
    </row>
    <row r="183" spans="3:6">
      <c r="C183" s="172"/>
      <c r="E183" s="172"/>
      <c r="F183" s="172"/>
    </row>
    <row r="184" spans="3:6">
      <c r="C184" s="172"/>
      <c r="E184" s="172"/>
      <c r="F184" s="172"/>
    </row>
    <row r="185" spans="3:6">
      <c r="C185" s="172"/>
      <c r="E185" s="172"/>
      <c r="F185" s="172"/>
    </row>
    <row r="186" spans="3:6">
      <c r="C186" s="172"/>
      <c r="E186" s="172"/>
      <c r="F186" s="172"/>
    </row>
    <row r="187" spans="3:6">
      <c r="C187" s="172"/>
      <c r="E187" s="172"/>
      <c r="F187" s="172"/>
    </row>
    <row r="188" spans="3:6">
      <c r="C188" s="172"/>
      <c r="E188" s="172"/>
      <c r="F188" s="172"/>
    </row>
    <row r="189" spans="3:6">
      <c r="C189" s="172"/>
      <c r="E189" s="172"/>
      <c r="F189" s="172"/>
    </row>
    <row r="190" spans="3:6">
      <c r="C190" s="172"/>
      <c r="E190" s="172"/>
      <c r="F190" s="172"/>
    </row>
    <row r="191" spans="3:6">
      <c r="C191" s="172"/>
      <c r="E191" s="172"/>
      <c r="F191" s="172"/>
    </row>
    <row r="192" spans="3:6">
      <c r="C192" s="172"/>
      <c r="E192" s="172"/>
      <c r="F192" s="172"/>
    </row>
    <row r="193" spans="3:6">
      <c r="C193" s="172"/>
      <c r="E193" s="172"/>
      <c r="F193" s="172"/>
    </row>
    <row r="194" spans="3:6">
      <c r="C194" s="172"/>
      <c r="E194" s="172"/>
      <c r="F194" s="172"/>
    </row>
    <row r="195" spans="3:6">
      <c r="C195" s="172"/>
      <c r="E195" s="172"/>
      <c r="F195" s="172"/>
    </row>
    <row r="196" spans="3:6">
      <c r="C196" s="172"/>
      <c r="E196" s="172"/>
      <c r="F196" s="172"/>
    </row>
    <row r="197" spans="3:6">
      <c r="C197" s="172"/>
      <c r="E197" s="172"/>
      <c r="F197" s="172"/>
    </row>
    <row r="198" spans="3:6">
      <c r="C198" s="172"/>
      <c r="E198" s="172"/>
      <c r="F198" s="172"/>
    </row>
    <row r="199" spans="3:6">
      <c r="C199" s="172"/>
      <c r="E199" s="172"/>
      <c r="F199" s="172"/>
    </row>
    <row r="200" spans="3:6">
      <c r="C200" s="172"/>
      <c r="E200" s="172"/>
      <c r="F200" s="172"/>
    </row>
    <row r="201" spans="3:6">
      <c r="C201" s="172"/>
      <c r="E201" s="172"/>
      <c r="F201" s="172"/>
    </row>
    <row r="202" spans="3:6">
      <c r="C202" s="172"/>
      <c r="E202" s="172"/>
      <c r="F202" s="172"/>
    </row>
    <row r="203" spans="3:6">
      <c r="C203" s="172"/>
      <c r="E203" s="172"/>
      <c r="F203" s="172"/>
    </row>
    <row r="204" spans="3:6">
      <c r="C204" s="172"/>
      <c r="E204" s="172"/>
      <c r="F204" s="172"/>
    </row>
    <row r="205" spans="3:6">
      <c r="C205" s="172"/>
      <c r="E205" s="172"/>
      <c r="F205" s="172"/>
    </row>
    <row r="206" spans="3:6">
      <c r="C206" s="172"/>
      <c r="E206" s="172"/>
      <c r="F206" s="172"/>
    </row>
    <row r="207" spans="3:6">
      <c r="C207" s="172"/>
      <c r="E207" s="172"/>
      <c r="F207" s="172"/>
    </row>
    <row r="208" spans="3:6">
      <c r="C208" s="172"/>
      <c r="E208" s="172"/>
      <c r="F208" s="172"/>
    </row>
    <row r="209" spans="3:6">
      <c r="C209" s="172"/>
      <c r="E209" s="172"/>
      <c r="F209" s="172"/>
    </row>
    <row r="210" spans="3:6">
      <c r="C210" s="172"/>
      <c r="E210" s="172"/>
      <c r="F210" s="172"/>
    </row>
    <row r="211" spans="3:6">
      <c r="C211" s="172"/>
      <c r="E211" s="172"/>
      <c r="F211" s="172"/>
    </row>
    <row r="212" spans="3:6">
      <c r="C212" s="172"/>
      <c r="E212" s="172"/>
      <c r="F212" s="172"/>
    </row>
    <row r="213" spans="3:6">
      <c r="C213" s="172"/>
      <c r="E213" s="172"/>
      <c r="F213" s="172"/>
    </row>
    <row r="214" spans="3:6">
      <c r="C214" s="172"/>
      <c r="E214" s="172"/>
      <c r="F214" s="172"/>
    </row>
    <row r="215" spans="3:6">
      <c r="C215" s="172"/>
      <c r="E215" s="172"/>
      <c r="F215" s="172"/>
    </row>
    <row r="216" spans="3:6">
      <c r="C216" s="172"/>
      <c r="E216" s="172"/>
      <c r="F216" s="172"/>
    </row>
    <row r="217" spans="3:6">
      <c r="C217" s="172"/>
      <c r="E217" s="172"/>
      <c r="F217" s="172"/>
    </row>
    <row r="218" spans="3:6">
      <c r="C218" s="172"/>
      <c r="E218" s="172"/>
      <c r="F218" s="172"/>
    </row>
    <row r="219" spans="3:6">
      <c r="C219" s="172"/>
      <c r="E219" s="172"/>
      <c r="F219" s="172"/>
    </row>
    <row r="220" spans="3:6">
      <c r="C220" s="172"/>
      <c r="E220" s="172"/>
      <c r="F220" s="172"/>
    </row>
    <row r="221" spans="3:6">
      <c r="C221" s="172"/>
      <c r="E221" s="172"/>
      <c r="F221" s="172"/>
    </row>
    <row r="222" spans="3:6">
      <c r="C222" s="172"/>
      <c r="E222" s="172"/>
      <c r="F222" s="172"/>
    </row>
    <row r="223" spans="3:6">
      <c r="C223" s="172"/>
      <c r="E223" s="172"/>
      <c r="F223" s="172"/>
    </row>
    <row r="224" spans="3:6">
      <c r="C224" s="172"/>
      <c r="E224" s="172"/>
      <c r="F224" s="172"/>
    </row>
    <row r="225" spans="3:6">
      <c r="C225" s="172"/>
      <c r="E225" s="172"/>
      <c r="F225" s="172"/>
    </row>
    <row r="226" spans="3:6">
      <c r="C226" s="172"/>
      <c r="E226" s="172"/>
      <c r="F226" s="172"/>
    </row>
    <row r="227" spans="3:6">
      <c r="C227" s="172"/>
      <c r="E227" s="172"/>
      <c r="F227" s="172"/>
    </row>
    <row r="228" spans="3:6">
      <c r="C228" s="172"/>
      <c r="E228" s="172"/>
      <c r="F228" s="172"/>
    </row>
    <row r="229" spans="3:6">
      <c r="C229" s="172"/>
      <c r="E229" s="172"/>
      <c r="F229" s="172"/>
    </row>
    <row r="230" spans="3:6">
      <c r="C230" s="172"/>
      <c r="E230" s="172"/>
      <c r="F230" s="172"/>
    </row>
    <row r="231" spans="3:6">
      <c r="C231" s="172"/>
      <c r="E231" s="172"/>
      <c r="F231" s="172"/>
    </row>
    <row r="232" spans="3:6">
      <c r="C232" s="172"/>
      <c r="E232" s="172"/>
      <c r="F232" s="172"/>
    </row>
    <row r="233" spans="3:6">
      <c r="C233" s="172"/>
      <c r="E233" s="172"/>
      <c r="F233" s="172"/>
    </row>
    <row r="234" spans="3:6">
      <c r="C234" s="172"/>
      <c r="E234" s="172"/>
      <c r="F234" s="172"/>
    </row>
    <row r="235" spans="3:6">
      <c r="C235" s="172"/>
      <c r="E235" s="172"/>
      <c r="F235" s="172"/>
    </row>
    <row r="236" spans="3:6">
      <c r="C236" s="172"/>
      <c r="E236" s="172"/>
      <c r="F236" s="172"/>
    </row>
    <row r="237" spans="3:6">
      <c r="C237" s="172"/>
      <c r="E237" s="172"/>
      <c r="F237" s="172"/>
    </row>
    <row r="238" spans="3:6">
      <c r="C238" s="172"/>
      <c r="E238" s="172"/>
      <c r="F238" s="172"/>
    </row>
    <row r="239" spans="3:6">
      <c r="C239" s="172"/>
      <c r="E239" s="172"/>
      <c r="F239" s="172"/>
    </row>
    <row r="240" spans="3:6">
      <c r="C240" s="172"/>
      <c r="E240" s="172"/>
      <c r="F240" s="172"/>
    </row>
    <row r="241" spans="3:6">
      <c r="C241" s="172"/>
      <c r="E241" s="172"/>
      <c r="F241" s="172"/>
    </row>
    <row r="242" spans="3:6">
      <c r="C242" s="172"/>
      <c r="E242" s="172"/>
      <c r="F242" s="172"/>
    </row>
    <row r="243" spans="3:6">
      <c r="C243" s="172"/>
      <c r="E243" s="172"/>
      <c r="F243" s="172"/>
    </row>
    <row r="244" spans="3:6">
      <c r="C244" s="172"/>
      <c r="E244" s="172"/>
      <c r="F244" s="172"/>
    </row>
    <row r="245" spans="3:6">
      <c r="C245" s="172"/>
      <c r="E245" s="172"/>
      <c r="F245" s="172"/>
    </row>
    <row r="246" spans="3:6">
      <c r="C246" s="172"/>
      <c r="E246" s="172"/>
      <c r="F246" s="172"/>
    </row>
    <row r="247" spans="3:6">
      <c r="C247" s="172"/>
      <c r="E247" s="172"/>
      <c r="F247" s="172"/>
    </row>
    <row r="248" spans="3:6">
      <c r="C248" s="172"/>
      <c r="E248" s="172"/>
      <c r="F248" s="172"/>
    </row>
    <row r="249" spans="3:6">
      <c r="C249" s="172"/>
      <c r="E249" s="172"/>
      <c r="F249" s="172"/>
    </row>
    <row r="250" spans="3:6">
      <c r="C250" s="172"/>
      <c r="E250" s="172"/>
      <c r="F250" s="172"/>
    </row>
    <row r="251" spans="3:6">
      <c r="C251" s="172"/>
      <c r="E251" s="172"/>
      <c r="F251" s="172"/>
    </row>
    <row r="252" spans="3:6">
      <c r="C252" s="172"/>
      <c r="E252" s="172"/>
      <c r="F252" s="172"/>
    </row>
    <row r="253" spans="3:6">
      <c r="C253" s="172"/>
      <c r="E253" s="172"/>
      <c r="F253" s="172"/>
    </row>
    <row r="254" spans="3:6">
      <c r="C254" s="172"/>
      <c r="E254" s="172"/>
      <c r="F254" s="172"/>
    </row>
    <row r="255" spans="3:6">
      <c r="C255" s="172"/>
      <c r="E255" s="172"/>
      <c r="F255" s="172"/>
    </row>
    <row r="256" spans="3:6">
      <c r="C256" s="172"/>
      <c r="E256" s="172"/>
      <c r="F256" s="172"/>
    </row>
    <row r="257" spans="3:6">
      <c r="C257" s="172"/>
      <c r="E257" s="172"/>
      <c r="F257" s="172"/>
    </row>
    <row r="258" spans="3:6">
      <c r="C258" s="172"/>
      <c r="E258" s="172"/>
      <c r="F258" s="172"/>
    </row>
    <row r="259" spans="3:6">
      <c r="C259" s="172"/>
      <c r="E259" s="172"/>
      <c r="F259" s="172"/>
    </row>
    <row r="260" spans="3:6">
      <c r="C260" s="172"/>
      <c r="E260" s="172"/>
      <c r="F260" s="172"/>
    </row>
    <row r="261" spans="3:6">
      <c r="C261" s="172"/>
      <c r="E261" s="172"/>
      <c r="F261" s="172"/>
    </row>
    <row r="262" spans="3:6">
      <c r="C262" s="172"/>
      <c r="E262" s="172"/>
      <c r="F262" s="172"/>
    </row>
    <row r="263" spans="3:6">
      <c r="C263" s="172"/>
      <c r="E263" s="172"/>
      <c r="F263" s="172"/>
    </row>
    <row r="264" spans="3:6">
      <c r="C264" s="172"/>
      <c r="E264" s="172"/>
      <c r="F264" s="172"/>
    </row>
    <row r="265" spans="3:6">
      <c r="C265" s="172"/>
      <c r="E265" s="172"/>
      <c r="F265" s="172"/>
    </row>
    <row r="266" spans="3:6">
      <c r="C266" s="172"/>
      <c r="E266" s="172"/>
      <c r="F266" s="172"/>
    </row>
    <row r="267" spans="3:6">
      <c r="C267" s="172"/>
      <c r="E267" s="172"/>
      <c r="F267" s="172"/>
    </row>
    <row r="268" spans="3:6">
      <c r="C268" s="172"/>
      <c r="E268" s="172"/>
      <c r="F268" s="172"/>
    </row>
    <row r="269" spans="3:6">
      <c r="C269" s="172"/>
      <c r="E269" s="172"/>
      <c r="F269" s="172"/>
    </row>
    <row r="270" spans="3:6">
      <c r="C270" s="172"/>
      <c r="E270" s="172"/>
      <c r="F270" s="172"/>
    </row>
    <row r="271" spans="3:6">
      <c r="C271" s="172"/>
      <c r="E271" s="172"/>
      <c r="F271" s="172"/>
    </row>
    <row r="272" spans="3:6">
      <c r="C272" s="172"/>
      <c r="E272" s="172"/>
      <c r="F272" s="172"/>
    </row>
    <row r="273" spans="3:6">
      <c r="C273" s="172"/>
      <c r="E273" s="172"/>
      <c r="F273" s="172"/>
    </row>
    <row r="274" spans="3:6">
      <c r="C274" s="172"/>
      <c r="E274" s="172"/>
      <c r="F274" s="172"/>
    </row>
    <row r="275" spans="3:6">
      <c r="C275" s="172"/>
      <c r="E275" s="172"/>
      <c r="F275" s="172"/>
    </row>
    <row r="276" spans="3:6">
      <c r="C276" s="172"/>
      <c r="E276" s="172"/>
      <c r="F276" s="172"/>
    </row>
    <row r="277" spans="3:6">
      <c r="C277" s="172"/>
      <c r="E277" s="172"/>
      <c r="F277" s="172"/>
    </row>
    <row r="278" spans="3:6">
      <c r="C278" s="172"/>
      <c r="E278" s="172"/>
      <c r="F278" s="172"/>
    </row>
    <row r="279" spans="3:6">
      <c r="C279" s="172"/>
      <c r="E279" s="172"/>
      <c r="F279" s="172"/>
    </row>
    <row r="280" spans="3:6">
      <c r="C280" s="172"/>
      <c r="E280" s="172"/>
      <c r="F280" s="172"/>
    </row>
    <row r="281" spans="3:6">
      <c r="C281" s="172"/>
      <c r="E281" s="172"/>
      <c r="F281" s="172"/>
    </row>
    <row r="282" spans="3:6">
      <c r="C282" s="172"/>
      <c r="E282" s="172"/>
      <c r="F282" s="172"/>
    </row>
    <row r="283" spans="3:6">
      <c r="C283" s="172"/>
      <c r="E283" s="172"/>
      <c r="F283" s="172"/>
    </row>
    <row r="284" spans="3:6">
      <c r="C284" s="172"/>
      <c r="E284" s="172"/>
      <c r="F284" s="172"/>
    </row>
    <row r="285" spans="3:6">
      <c r="C285" s="172"/>
      <c r="E285" s="172"/>
      <c r="F285" s="172"/>
    </row>
    <row r="286" spans="3:6">
      <c r="C286" s="172"/>
      <c r="E286" s="172"/>
      <c r="F286" s="172"/>
    </row>
    <row r="287" spans="3:6">
      <c r="C287" s="172"/>
      <c r="E287" s="172"/>
      <c r="F287" s="172"/>
    </row>
    <row r="288" spans="3:6">
      <c r="C288" s="172"/>
      <c r="E288" s="172"/>
      <c r="F288" s="172"/>
    </row>
    <row r="289" spans="3:6">
      <c r="C289" s="172"/>
      <c r="E289" s="172"/>
      <c r="F289" s="172"/>
    </row>
    <row r="290" spans="3:6">
      <c r="C290" s="172"/>
      <c r="E290" s="172"/>
      <c r="F290" s="172"/>
    </row>
    <row r="291" spans="3:6">
      <c r="C291" s="172"/>
      <c r="E291" s="172"/>
      <c r="F291" s="172"/>
    </row>
    <row r="292" spans="3:6">
      <c r="C292" s="172"/>
      <c r="E292" s="172"/>
      <c r="F292" s="172"/>
    </row>
    <row r="293" spans="3:6">
      <c r="C293" s="172"/>
      <c r="E293" s="172"/>
      <c r="F293" s="172"/>
    </row>
    <row r="294" spans="3:6">
      <c r="C294" s="172"/>
      <c r="E294" s="172"/>
      <c r="F294" s="172"/>
    </row>
    <row r="295" spans="3:6">
      <c r="C295" s="172"/>
      <c r="E295" s="172"/>
      <c r="F295" s="172"/>
    </row>
    <row r="296" spans="3:6">
      <c r="C296" s="172"/>
      <c r="E296" s="172"/>
      <c r="F296" s="172"/>
    </row>
    <row r="297" spans="3:6">
      <c r="C297" s="172"/>
      <c r="E297" s="172"/>
      <c r="F297" s="172"/>
    </row>
    <row r="298" spans="3:6">
      <c r="C298" s="172"/>
      <c r="E298" s="172"/>
      <c r="F298" s="172"/>
    </row>
    <row r="299" spans="3:6">
      <c r="C299" s="172"/>
      <c r="E299" s="172"/>
      <c r="F299" s="172"/>
    </row>
    <row r="300" spans="3:6">
      <c r="C300" s="172"/>
      <c r="E300" s="172"/>
      <c r="F300" s="172"/>
    </row>
    <row r="301" spans="3:6">
      <c r="C301" s="172"/>
      <c r="E301" s="172"/>
      <c r="F301" s="172"/>
    </row>
    <row r="302" spans="3:6">
      <c r="C302" s="172"/>
      <c r="E302" s="172"/>
      <c r="F302" s="172"/>
    </row>
    <row r="303" spans="3:6">
      <c r="C303" s="172"/>
      <c r="E303" s="172"/>
      <c r="F303" s="172"/>
    </row>
    <row r="304" spans="3:6">
      <c r="C304" s="172"/>
      <c r="E304" s="172"/>
      <c r="F304" s="172"/>
    </row>
    <row r="305" spans="3:6">
      <c r="C305" s="172"/>
      <c r="E305" s="172"/>
      <c r="F305" s="172"/>
    </row>
    <row r="306" spans="3:6">
      <c r="C306" s="172"/>
      <c r="E306" s="172"/>
      <c r="F306" s="172"/>
    </row>
    <row r="307" spans="3:6">
      <c r="C307" s="172"/>
      <c r="E307" s="172"/>
      <c r="F307" s="172"/>
    </row>
    <row r="308" spans="3:6">
      <c r="C308" s="172"/>
      <c r="E308" s="172"/>
      <c r="F308" s="172"/>
    </row>
    <row r="309" spans="3:6">
      <c r="C309" s="172"/>
      <c r="E309" s="172"/>
      <c r="F309" s="172"/>
    </row>
    <row r="310" spans="3:6">
      <c r="C310" s="172"/>
      <c r="E310" s="172"/>
      <c r="F310" s="172"/>
    </row>
    <row r="311" spans="3:6">
      <c r="C311" s="172"/>
      <c r="E311" s="172"/>
      <c r="F311" s="172"/>
    </row>
    <row r="312" spans="3:6">
      <c r="C312" s="172"/>
      <c r="E312" s="172"/>
      <c r="F312" s="172"/>
    </row>
    <row r="313" spans="3:6">
      <c r="C313" s="172"/>
      <c r="E313" s="172"/>
      <c r="F313" s="172"/>
    </row>
    <row r="314" spans="3:6">
      <c r="C314" s="172"/>
      <c r="E314" s="172"/>
      <c r="F314" s="172"/>
    </row>
    <row r="315" spans="3:6">
      <c r="C315" s="172"/>
      <c r="E315" s="172"/>
      <c r="F315" s="172"/>
    </row>
    <row r="316" spans="3:6">
      <c r="C316" s="172"/>
      <c r="E316" s="172"/>
      <c r="F316" s="172"/>
    </row>
    <row r="317" spans="3:6">
      <c r="C317" s="172"/>
      <c r="E317" s="172"/>
      <c r="F317" s="172"/>
    </row>
    <row r="318" spans="3:6">
      <c r="C318" s="172"/>
      <c r="E318" s="172"/>
      <c r="F318" s="172"/>
    </row>
    <row r="319" spans="3:6">
      <c r="C319" s="172"/>
      <c r="E319" s="172"/>
      <c r="F319" s="172"/>
    </row>
    <row r="320" spans="3:6">
      <c r="C320" s="172"/>
      <c r="E320" s="172"/>
      <c r="F320" s="172"/>
    </row>
    <row r="321" spans="3:6">
      <c r="C321" s="172"/>
      <c r="E321" s="172"/>
      <c r="F321" s="172"/>
    </row>
    <row r="322" spans="3:6">
      <c r="C322" s="172"/>
      <c r="E322" s="172"/>
      <c r="F322" s="172"/>
    </row>
    <row r="323" spans="3:6">
      <c r="C323" s="172"/>
      <c r="E323" s="172"/>
      <c r="F323" s="172"/>
    </row>
    <row r="324" spans="3:6">
      <c r="C324" s="172"/>
      <c r="E324" s="172"/>
      <c r="F324" s="172"/>
    </row>
    <row r="325" spans="3:6">
      <c r="C325" s="172"/>
      <c r="E325" s="172"/>
      <c r="F325" s="172"/>
    </row>
    <row r="326" spans="3:6">
      <c r="C326" s="172"/>
      <c r="E326" s="172"/>
      <c r="F326" s="172"/>
    </row>
    <row r="327" spans="3:6">
      <c r="C327" s="172"/>
      <c r="E327" s="172"/>
      <c r="F327" s="172"/>
    </row>
    <row r="328" spans="3:6">
      <c r="C328" s="172"/>
      <c r="E328" s="172"/>
      <c r="F328" s="172"/>
    </row>
    <row r="329" spans="3:6">
      <c r="C329" s="172"/>
      <c r="E329" s="172"/>
      <c r="F329" s="172"/>
    </row>
    <row r="330" spans="3:6">
      <c r="C330" s="172"/>
      <c r="E330" s="172"/>
      <c r="F330" s="172"/>
    </row>
    <row r="331" spans="3:6">
      <c r="C331" s="172"/>
      <c r="E331" s="172"/>
      <c r="F331" s="172"/>
    </row>
    <row r="332" spans="3:6">
      <c r="C332" s="172"/>
      <c r="E332" s="172"/>
      <c r="F332" s="172"/>
    </row>
    <row r="333" spans="3:6">
      <c r="C333" s="172"/>
      <c r="E333" s="172"/>
      <c r="F333" s="172"/>
    </row>
    <row r="334" spans="3:6">
      <c r="C334" s="172"/>
      <c r="E334" s="172"/>
      <c r="F334" s="172"/>
    </row>
    <row r="335" spans="3:6">
      <c r="C335" s="172"/>
      <c r="E335" s="172"/>
      <c r="F335" s="172"/>
    </row>
    <row r="336" spans="3:6">
      <c r="C336" s="172"/>
      <c r="E336" s="172"/>
      <c r="F336" s="172"/>
    </row>
    <row r="337" spans="3:6">
      <c r="C337" s="172"/>
      <c r="E337" s="172"/>
      <c r="F337" s="172"/>
    </row>
    <row r="338" spans="3:6">
      <c r="C338" s="172"/>
      <c r="E338" s="172"/>
      <c r="F338" s="172"/>
    </row>
    <row r="339" spans="3:6">
      <c r="C339" s="172"/>
      <c r="E339" s="172"/>
      <c r="F339" s="172"/>
    </row>
    <row r="340" spans="3:6">
      <c r="C340" s="172"/>
      <c r="E340" s="172"/>
      <c r="F340" s="172"/>
    </row>
    <row r="341" spans="3:6">
      <c r="C341" s="172"/>
      <c r="E341" s="172"/>
      <c r="F341" s="172"/>
    </row>
    <row r="342" spans="3:6">
      <c r="C342" s="172"/>
      <c r="E342" s="172"/>
      <c r="F342" s="172"/>
    </row>
    <row r="343" spans="3:6">
      <c r="C343" s="172"/>
      <c r="E343" s="172"/>
      <c r="F343" s="172"/>
    </row>
    <row r="344" spans="3:6">
      <c r="C344" s="172"/>
      <c r="E344" s="172"/>
      <c r="F344" s="172"/>
    </row>
    <row r="345" spans="3:6">
      <c r="C345" s="172"/>
      <c r="E345" s="172"/>
      <c r="F345" s="172"/>
    </row>
    <row r="346" spans="3:6">
      <c r="C346" s="172"/>
      <c r="E346" s="172"/>
      <c r="F346" s="172"/>
    </row>
    <row r="347" spans="3:6">
      <c r="C347" s="172"/>
      <c r="E347" s="172"/>
      <c r="F347" s="172"/>
    </row>
    <row r="348" spans="3:6">
      <c r="C348" s="172"/>
      <c r="E348" s="172"/>
      <c r="F348" s="172"/>
    </row>
    <row r="349" spans="3:6">
      <c r="C349" s="172"/>
      <c r="E349" s="172"/>
      <c r="F349" s="172"/>
    </row>
    <row r="350" spans="3:6">
      <c r="C350" s="172"/>
      <c r="E350" s="172"/>
      <c r="F350" s="172"/>
    </row>
    <row r="351" spans="3:6">
      <c r="C351" s="172"/>
      <c r="E351" s="172"/>
      <c r="F351" s="172"/>
    </row>
    <row r="352" spans="3:6">
      <c r="C352" s="172"/>
      <c r="E352" s="172"/>
      <c r="F352" s="172"/>
    </row>
    <row r="353" spans="3:6">
      <c r="C353" s="172"/>
      <c r="E353" s="172"/>
      <c r="F353" s="172"/>
    </row>
    <row r="354" spans="3:6">
      <c r="C354" s="172"/>
      <c r="E354" s="172"/>
      <c r="F354" s="172"/>
    </row>
    <row r="355" spans="3:6">
      <c r="C355" s="172"/>
      <c r="E355" s="172"/>
      <c r="F355" s="172"/>
    </row>
    <row r="356" spans="3:6">
      <c r="C356" s="172"/>
      <c r="E356" s="172"/>
      <c r="F356" s="172"/>
    </row>
    <row r="357" spans="3:6">
      <c r="C357" s="172"/>
      <c r="E357" s="172"/>
      <c r="F357" s="172"/>
    </row>
    <row r="358" spans="3:6">
      <c r="C358" s="172"/>
      <c r="E358" s="172"/>
      <c r="F358" s="172"/>
    </row>
    <row r="359" spans="3:6">
      <c r="C359" s="172"/>
      <c r="E359" s="172"/>
      <c r="F359" s="172"/>
    </row>
    <row r="360" spans="3:6">
      <c r="C360" s="172"/>
      <c r="E360" s="172"/>
      <c r="F360" s="172"/>
    </row>
    <row r="361" spans="3:6">
      <c r="C361" s="172"/>
      <c r="E361" s="172"/>
      <c r="F361" s="172"/>
    </row>
    <row r="362" spans="3:6">
      <c r="C362" s="172"/>
      <c r="E362" s="172"/>
      <c r="F362" s="172"/>
    </row>
    <row r="363" spans="3:6">
      <c r="C363" s="172"/>
      <c r="E363" s="172"/>
      <c r="F363" s="172"/>
    </row>
    <row r="364" spans="3:6">
      <c r="C364" s="172"/>
      <c r="E364" s="172"/>
      <c r="F364" s="172"/>
    </row>
    <row r="365" spans="3:6">
      <c r="C365" s="172"/>
      <c r="E365" s="172"/>
      <c r="F365" s="172"/>
    </row>
    <row r="366" spans="3:6">
      <c r="C366" s="172"/>
      <c r="E366" s="172"/>
      <c r="F366" s="172"/>
    </row>
    <row r="367" spans="3:6">
      <c r="C367" s="172"/>
      <c r="E367" s="172"/>
      <c r="F367" s="172"/>
    </row>
    <row r="368" spans="3:6">
      <c r="C368" s="172"/>
      <c r="E368" s="172"/>
      <c r="F368" s="172"/>
    </row>
    <row r="369" spans="3:6">
      <c r="C369" s="172"/>
      <c r="E369" s="172"/>
      <c r="F369" s="172"/>
    </row>
    <row r="370" spans="3:6">
      <c r="C370" s="172"/>
      <c r="E370" s="172"/>
      <c r="F370" s="172"/>
    </row>
    <row r="371" spans="3:6">
      <c r="C371" s="172"/>
      <c r="E371" s="172"/>
      <c r="F371" s="172"/>
    </row>
    <row r="372" spans="3:6">
      <c r="C372" s="172"/>
      <c r="E372" s="172"/>
      <c r="F372" s="172"/>
    </row>
    <row r="373" spans="3:6">
      <c r="C373" s="172"/>
      <c r="E373" s="172"/>
      <c r="F373" s="172"/>
    </row>
    <row r="374" spans="3:6">
      <c r="C374" s="172"/>
      <c r="E374" s="172"/>
      <c r="F374" s="172"/>
    </row>
    <row r="375" spans="3:6">
      <c r="C375" s="172"/>
      <c r="E375" s="172"/>
      <c r="F375" s="172"/>
    </row>
    <row r="376" spans="3:6">
      <c r="C376" s="172"/>
      <c r="E376" s="172"/>
      <c r="F376" s="172"/>
    </row>
    <row r="377" spans="3:6">
      <c r="C377" s="172"/>
      <c r="E377" s="172"/>
      <c r="F377" s="172"/>
    </row>
    <row r="378" spans="3:6">
      <c r="C378" s="172"/>
      <c r="E378" s="172"/>
      <c r="F378" s="172"/>
    </row>
    <row r="379" spans="3:6">
      <c r="C379" s="172"/>
      <c r="E379" s="172"/>
      <c r="F379" s="172"/>
    </row>
    <row r="380" spans="3:6">
      <c r="C380" s="172"/>
      <c r="E380" s="172"/>
      <c r="F380" s="172"/>
    </row>
    <row r="381" spans="3:6">
      <c r="C381" s="172"/>
      <c r="E381" s="172"/>
      <c r="F381" s="172"/>
    </row>
    <row r="382" spans="3:6">
      <c r="C382" s="172"/>
      <c r="E382" s="172"/>
      <c r="F382" s="172"/>
    </row>
    <row r="383" spans="3:6">
      <c r="C383" s="172"/>
      <c r="E383" s="172"/>
      <c r="F383" s="172"/>
    </row>
    <row r="384" spans="3:6">
      <c r="C384" s="172"/>
      <c r="E384" s="172"/>
      <c r="F384" s="172"/>
    </row>
    <row r="385" spans="3:6">
      <c r="C385" s="172"/>
      <c r="E385" s="172"/>
      <c r="F385" s="172"/>
    </row>
    <row r="386" spans="3:6">
      <c r="C386" s="172"/>
      <c r="E386" s="172"/>
      <c r="F386" s="172"/>
    </row>
    <row r="387" spans="3:6">
      <c r="C387" s="172"/>
      <c r="E387" s="172"/>
      <c r="F387" s="172"/>
    </row>
    <row r="388" spans="3:6">
      <c r="C388" s="172"/>
      <c r="E388" s="172"/>
      <c r="F388" s="172"/>
    </row>
    <row r="389" spans="3:6">
      <c r="C389" s="172"/>
      <c r="E389" s="172"/>
      <c r="F389" s="172"/>
    </row>
    <row r="390" spans="3:6">
      <c r="C390" s="172"/>
      <c r="E390" s="172"/>
      <c r="F390" s="172"/>
    </row>
    <row r="391" spans="3:6">
      <c r="C391" s="172"/>
      <c r="E391" s="172"/>
      <c r="F391" s="172"/>
    </row>
    <row r="392" spans="3:6">
      <c r="C392" s="172"/>
      <c r="E392" s="172"/>
      <c r="F392" s="172"/>
    </row>
    <row r="393" spans="3:6">
      <c r="C393" s="172"/>
      <c r="E393" s="172"/>
      <c r="F393" s="172"/>
    </row>
    <row r="394" spans="3:6">
      <c r="C394" s="172"/>
      <c r="E394" s="172"/>
      <c r="F394" s="172"/>
    </row>
    <row r="395" spans="3:6">
      <c r="C395" s="172"/>
      <c r="E395" s="172"/>
      <c r="F395" s="172"/>
    </row>
    <row r="396" spans="3:6">
      <c r="C396" s="172"/>
      <c r="E396" s="172"/>
      <c r="F396" s="172"/>
    </row>
    <row r="397" spans="3:6">
      <c r="C397" s="172"/>
      <c r="E397" s="172"/>
      <c r="F397" s="172"/>
    </row>
    <row r="398" spans="3:6">
      <c r="C398" s="172"/>
      <c r="E398" s="172"/>
      <c r="F398" s="172"/>
    </row>
    <row r="399" spans="3:6">
      <c r="C399" s="172"/>
      <c r="E399" s="172"/>
      <c r="F399" s="172"/>
    </row>
    <row r="400" spans="3:6">
      <c r="C400" s="172"/>
      <c r="E400" s="172"/>
      <c r="F400" s="172"/>
    </row>
    <row r="401" spans="3:6">
      <c r="C401" s="172"/>
      <c r="E401" s="172"/>
      <c r="F401" s="172"/>
    </row>
    <row r="402" spans="3:6">
      <c r="C402" s="172"/>
      <c r="E402" s="172"/>
      <c r="F402" s="172"/>
    </row>
    <row r="403" spans="3:6">
      <c r="C403" s="172"/>
      <c r="E403" s="172"/>
      <c r="F403" s="172"/>
    </row>
    <row r="404" spans="3:6">
      <c r="C404" s="172"/>
      <c r="E404" s="172"/>
      <c r="F404" s="172"/>
    </row>
    <row r="405" spans="3:6">
      <c r="C405" s="172"/>
      <c r="E405" s="172"/>
      <c r="F405" s="172"/>
    </row>
    <row r="406" spans="3:6">
      <c r="C406" s="172"/>
      <c r="E406" s="172"/>
      <c r="F406" s="172"/>
    </row>
    <row r="407" spans="3:6">
      <c r="C407" s="172"/>
      <c r="E407" s="172"/>
      <c r="F407" s="172"/>
    </row>
    <row r="408" spans="3:6">
      <c r="C408" s="172"/>
      <c r="E408" s="172"/>
      <c r="F408" s="172"/>
    </row>
    <row r="409" spans="3:6">
      <c r="C409" s="172"/>
      <c r="E409" s="172"/>
      <c r="F409" s="172"/>
    </row>
    <row r="410" spans="3:6">
      <c r="C410" s="172"/>
      <c r="E410" s="172"/>
      <c r="F410" s="172"/>
    </row>
    <row r="411" spans="3:6">
      <c r="C411" s="172"/>
      <c r="E411" s="172"/>
      <c r="F411" s="172"/>
    </row>
    <row r="412" spans="3:6">
      <c r="C412" s="172"/>
      <c r="E412" s="172"/>
      <c r="F412" s="172"/>
    </row>
    <row r="413" spans="3:6">
      <c r="C413" s="172"/>
      <c r="E413" s="172"/>
      <c r="F413" s="172"/>
    </row>
    <row r="414" spans="3:6">
      <c r="C414" s="172"/>
      <c r="E414" s="172"/>
      <c r="F414" s="172"/>
    </row>
    <row r="415" spans="3:6">
      <c r="C415" s="172"/>
      <c r="E415" s="172"/>
      <c r="F415" s="172"/>
    </row>
    <row r="416" spans="3:6">
      <c r="C416" s="172"/>
      <c r="E416" s="172"/>
      <c r="F416" s="172"/>
    </row>
    <row r="417" spans="3:6">
      <c r="C417" s="172"/>
      <c r="E417" s="172"/>
      <c r="F417" s="172"/>
    </row>
    <row r="418" spans="3:6">
      <c r="C418" s="172"/>
      <c r="E418" s="172"/>
      <c r="F418" s="172"/>
    </row>
    <row r="419" spans="3:6">
      <c r="C419" s="172"/>
      <c r="E419" s="172"/>
      <c r="F419" s="172"/>
    </row>
    <row r="420" spans="3:6">
      <c r="C420" s="172"/>
      <c r="E420" s="172"/>
      <c r="F420" s="172"/>
    </row>
    <row r="421" spans="3:6">
      <c r="C421" s="172"/>
      <c r="E421" s="172"/>
      <c r="F421" s="172"/>
    </row>
    <row r="422" spans="3:6">
      <c r="C422" s="172"/>
      <c r="E422" s="172"/>
      <c r="F422" s="172"/>
    </row>
    <row r="423" spans="3:6">
      <c r="C423" s="172"/>
      <c r="E423" s="172"/>
      <c r="F423" s="172"/>
    </row>
    <row r="424" spans="3:6">
      <c r="C424" s="172"/>
      <c r="E424" s="172"/>
      <c r="F424" s="172"/>
    </row>
    <row r="425" spans="3:6">
      <c r="C425" s="172"/>
      <c r="E425" s="172"/>
      <c r="F425" s="172"/>
    </row>
    <row r="426" spans="3:6">
      <c r="C426" s="172"/>
      <c r="E426" s="172"/>
      <c r="F426" s="172"/>
    </row>
    <row r="427" spans="3:6">
      <c r="C427" s="172"/>
      <c r="E427" s="172"/>
      <c r="F427" s="172"/>
    </row>
    <row r="428" spans="3:6">
      <c r="C428" s="172"/>
      <c r="E428" s="172"/>
      <c r="F428" s="172"/>
    </row>
    <row r="429" spans="3:6">
      <c r="C429" s="172"/>
      <c r="E429" s="172"/>
      <c r="F429" s="172"/>
    </row>
    <row r="430" spans="3:6">
      <c r="C430" s="172"/>
      <c r="E430" s="172"/>
      <c r="F430" s="172"/>
    </row>
    <row r="431" spans="3:6">
      <c r="C431" s="172"/>
      <c r="E431" s="172"/>
      <c r="F431" s="172"/>
    </row>
    <row r="432" spans="3:6">
      <c r="C432" s="172"/>
      <c r="E432" s="172"/>
      <c r="F432" s="172"/>
    </row>
    <row r="433" spans="3:6">
      <c r="C433" s="172"/>
      <c r="E433" s="172"/>
      <c r="F433" s="172"/>
    </row>
    <row r="434" spans="3:6">
      <c r="C434" s="172"/>
      <c r="E434" s="172"/>
      <c r="F434" s="172"/>
    </row>
    <row r="435" spans="3:6">
      <c r="C435" s="172"/>
      <c r="E435" s="172"/>
      <c r="F435" s="172"/>
    </row>
    <row r="436" spans="3:6">
      <c r="C436" s="172"/>
      <c r="E436" s="172"/>
      <c r="F436" s="172"/>
    </row>
    <row r="437" spans="3:6">
      <c r="C437" s="172"/>
      <c r="E437" s="172"/>
      <c r="F437" s="172"/>
    </row>
    <row r="438" spans="3:6">
      <c r="C438" s="172"/>
      <c r="E438" s="172"/>
      <c r="F438" s="172"/>
    </row>
    <row r="439" spans="3:6">
      <c r="C439" s="172"/>
      <c r="E439" s="172"/>
      <c r="F439" s="172"/>
    </row>
    <row r="440" spans="3:6">
      <c r="C440" s="172"/>
      <c r="E440" s="172"/>
      <c r="F440" s="172"/>
    </row>
    <row r="441" spans="3:6">
      <c r="C441" s="172"/>
      <c r="E441" s="172"/>
      <c r="F441" s="172"/>
    </row>
    <row r="442" spans="3:6">
      <c r="C442" s="172"/>
      <c r="E442" s="172"/>
      <c r="F442" s="172"/>
    </row>
    <row r="443" spans="3:6">
      <c r="C443" s="172"/>
      <c r="E443" s="172"/>
      <c r="F443" s="172"/>
    </row>
    <row r="444" spans="3:6">
      <c r="C444" s="172"/>
      <c r="E444" s="172"/>
      <c r="F444" s="172"/>
    </row>
    <row r="445" spans="3:6">
      <c r="C445" s="172"/>
      <c r="E445" s="172"/>
      <c r="F445" s="172"/>
    </row>
    <row r="446" spans="3:6">
      <c r="C446" s="172"/>
      <c r="E446" s="172"/>
      <c r="F446" s="172"/>
    </row>
    <row r="447" spans="3:6">
      <c r="C447" s="172"/>
      <c r="E447" s="172"/>
      <c r="F447" s="172"/>
    </row>
    <row r="448" spans="3:6">
      <c r="C448" s="172"/>
      <c r="E448" s="172"/>
      <c r="F448" s="172"/>
    </row>
    <row r="449" spans="3:6">
      <c r="C449" s="172"/>
      <c r="E449" s="172"/>
      <c r="F449" s="172"/>
    </row>
    <row r="450" spans="3:6">
      <c r="C450" s="172"/>
      <c r="E450" s="172"/>
      <c r="F450" s="172"/>
    </row>
    <row r="451" spans="3:6">
      <c r="C451" s="172"/>
      <c r="E451" s="172"/>
      <c r="F451" s="172"/>
    </row>
    <row r="452" spans="3:6">
      <c r="C452" s="172"/>
      <c r="E452" s="172"/>
      <c r="F452" s="172"/>
    </row>
    <row r="453" spans="3:6">
      <c r="C453" s="172"/>
      <c r="E453" s="172"/>
      <c r="F453" s="172"/>
    </row>
    <row r="454" spans="3:6">
      <c r="C454" s="172"/>
      <c r="E454" s="172"/>
      <c r="F454" s="172"/>
    </row>
    <row r="455" spans="3:6">
      <c r="C455" s="172"/>
      <c r="E455" s="172"/>
      <c r="F455" s="172"/>
    </row>
    <row r="456" spans="3:6">
      <c r="C456" s="172"/>
      <c r="E456" s="172"/>
      <c r="F456" s="172"/>
    </row>
    <row r="457" spans="3:6">
      <c r="C457" s="172"/>
      <c r="E457" s="172"/>
      <c r="F457" s="172"/>
    </row>
    <row r="458" spans="3:6">
      <c r="C458" s="172"/>
      <c r="E458" s="172"/>
      <c r="F458" s="172"/>
    </row>
    <row r="459" spans="3:6">
      <c r="C459" s="172"/>
      <c r="E459" s="172"/>
      <c r="F459" s="172"/>
    </row>
    <row r="460" spans="3:6">
      <c r="C460" s="172"/>
      <c r="E460" s="172"/>
      <c r="F460" s="172"/>
    </row>
    <row r="461" spans="3:6">
      <c r="C461" s="172"/>
      <c r="E461" s="172"/>
      <c r="F461" s="172"/>
    </row>
    <row r="462" spans="3:6">
      <c r="C462" s="172"/>
      <c r="E462" s="172"/>
      <c r="F462" s="172"/>
    </row>
    <row r="463" spans="3:6">
      <c r="C463" s="172"/>
      <c r="E463" s="172"/>
      <c r="F463" s="172"/>
    </row>
    <row r="464" spans="3:6">
      <c r="C464" s="172"/>
      <c r="E464" s="172"/>
      <c r="F464" s="172"/>
    </row>
    <row r="465" spans="3:6">
      <c r="C465" s="172"/>
      <c r="E465" s="172"/>
      <c r="F465" s="172"/>
    </row>
    <row r="466" spans="3:6">
      <c r="C466" s="172"/>
      <c r="E466" s="172"/>
      <c r="F466" s="172"/>
    </row>
    <row r="467" spans="3:6">
      <c r="C467" s="172"/>
      <c r="E467" s="172"/>
      <c r="F467" s="172"/>
    </row>
    <row r="468" spans="3:6">
      <c r="C468" s="172"/>
      <c r="E468" s="172"/>
      <c r="F468" s="172"/>
    </row>
    <row r="469" spans="3:6">
      <c r="C469" s="172"/>
      <c r="E469" s="172"/>
      <c r="F469" s="172"/>
    </row>
    <row r="470" spans="3:6">
      <c r="C470" s="172"/>
      <c r="E470" s="172"/>
      <c r="F470" s="172"/>
    </row>
    <row r="471" spans="3:6">
      <c r="C471" s="172"/>
      <c r="E471" s="172"/>
      <c r="F471" s="172"/>
    </row>
    <row r="472" spans="3:6">
      <c r="C472" s="172"/>
      <c r="E472" s="172"/>
      <c r="F472" s="172"/>
    </row>
    <row r="473" spans="3:6">
      <c r="C473" s="172"/>
      <c r="E473" s="172"/>
      <c r="F473" s="172"/>
    </row>
    <row r="474" spans="3:6">
      <c r="C474" s="172"/>
      <c r="E474" s="172"/>
      <c r="F474" s="172"/>
    </row>
    <row r="475" spans="3:6">
      <c r="C475" s="172"/>
      <c r="E475" s="172"/>
      <c r="F475" s="172"/>
    </row>
    <row r="476" spans="3:6">
      <c r="C476" s="172"/>
      <c r="E476" s="172"/>
      <c r="F476" s="172"/>
    </row>
    <row r="477" spans="3:6">
      <c r="C477" s="172"/>
      <c r="E477" s="172"/>
      <c r="F477" s="172"/>
    </row>
    <row r="478" spans="3:6">
      <c r="C478" s="172"/>
      <c r="E478" s="172"/>
      <c r="F478" s="172"/>
    </row>
    <row r="479" spans="3:6">
      <c r="C479" s="172"/>
      <c r="E479" s="172"/>
      <c r="F479" s="172"/>
    </row>
    <row r="480" spans="3:6">
      <c r="C480" s="172"/>
      <c r="E480" s="172"/>
      <c r="F480" s="172"/>
    </row>
    <row r="481" spans="3:6">
      <c r="C481" s="172"/>
      <c r="E481" s="172"/>
      <c r="F481" s="172"/>
    </row>
    <row r="482" spans="3:6">
      <c r="C482" s="172"/>
      <c r="E482" s="172"/>
      <c r="F482" s="172"/>
    </row>
    <row r="483" spans="3:6">
      <c r="C483" s="172"/>
      <c r="E483" s="172"/>
      <c r="F483" s="172"/>
    </row>
    <row r="484" spans="3:6">
      <c r="C484" s="172"/>
      <c r="E484" s="172"/>
      <c r="F484" s="172"/>
    </row>
    <row r="485" spans="3:6">
      <c r="C485" s="172"/>
      <c r="E485" s="172"/>
      <c r="F485" s="172"/>
    </row>
    <row r="486" spans="3:6">
      <c r="C486" s="172"/>
      <c r="E486" s="172"/>
      <c r="F486" s="172"/>
    </row>
    <row r="487" spans="3:6">
      <c r="C487" s="172"/>
      <c r="E487" s="172"/>
      <c r="F487" s="172"/>
    </row>
    <row r="488" spans="3:6">
      <c r="C488" s="172"/>
      <c r="E488" s="172"/>
      <c r="F488" s="172"/>
    </row>
    <row r="489" spans="3:6">
      <c r="C489" s="172"/>
      <c r="E489" s="172"/>
      <c r="F489" s="172"/>
    </row>
    <row r="490" spans="3:6">
      <c r="C490" s="172"/>
      <c r="E490" s="172"/>
      <c r="F490" s="172"/>
    </row>
    <row r="491" spans="3:6">
      <c r="C491" s="172"/>
      <c r="E491" s="172"/>
      <c r="F491" s="172"/>
    </row>
    <row r="492" spans="3:6">
      <c r="C492" s="172"/>
      <c r="E492" s="172"/>
      <c r="F492" s="172"/>
    </row>
    <row r="493" spans="3:6">
      <c r="C493" s="172"/>
      <c r="E493" s="172"/>
      <c r="F493" s="172"/>
    </row>
    <row r="494" spans="3:6">
      <c r="C494" s="172"/>
      <c r="E494" s="172"/>
      <c r="F494" s="172"/>
    </row>
    <row r="495" spans="3:6">
      <c r="C495" s="172"/>
      <c r="E495" s="172"/>
      <c r="F495" s="172"/>
    </row>
    <row r="496" spans="3:6">
      <c r="C496" s="172"/>
      <c r="E496" s="172"/>
      <c r="F496" s="172"/>
    </row>
    <row r="497" spans="3:6">
      <c r="C497" s="172"/>
      <c r="E497" s="172"/>
      <c r="F497" s="172"/>
    </row>
    <row r="498" spans="3:6">
      <c r="C498" s="172"/>
      <c r="E498" s="172"/>
      <c r="F498" s="172"/>
    </row>
    <row r="499" spans="3:6">
      <c r="C499" s="172"/>
      <c r="E499" s="172"/>
      <c r="F499" s="172"/>
    </row>
    <row r="500" spans="3:6">
      <c r="C500" s="172"/>
      <c r="E500" s="172"/>
      <c r="F500" s="172"/>
    </row>
    <row r="501" spans="3:6">
      <c r="C501" s="172"/>
      <c r="E501" s="172"/>
      <c r="F501" s="172"/>
    </row>
    <row r="502" spans="3:6">
      <c r="C502" s="172"/>
      <c r="E502" s="172"/>
      <c r="F502" s="172"/>
    </row>
    <row r="503" spans="3:6">
      <c r="C503" s="172"/>
      <c r="E503" s="172"/>
      <c r="F503" s="172"/>
    </row>
    <row r="504" spans="3:6">
      <c r="C504" s="172"/>
      <c r="E504" s="172"/>
      <c r="F504" s="172"/>
    </row>
    <row r="505" spans="3:6">
      <c r="C505" s="172"/>
      <c r="E505" s="172"/>
      <c r="F505" s="172"/>
    </row>
    <row r="506" spans="3:6">
      <c r="C506" s="172"/>
      <c r="E506" s="172"/>
      <c r="F506" s="172"/>
    </row>
    <row r="507" spans="3:6">
      <c r="C507" s="172"/>
      <c r="E507" s="172"/>
      <c r="F507" s="172"/>
    </row>
    <row r="508" spans="3:6">
      <c r="C508" s="172"/>
      <c r="E508" s="172"/>
      <c r="F508" s="172"/>
    </row>
    <row r="509" spans="3:6">
      <c r="C509" s="172"/>
      <c r="E509" s="172"/>
      <c r="F509" s="172"/>
    </row>
    <row r="510" spans="3:6">
      <c r="C510" s="172"/>
      <c r="E510" s="172"/>
      <c r="F510" s="172"/>
    </row>
    <row r="511" spans="3:6">
      <c r="C511" s="172"/>
      <c r="E511" s="172"/>
      <c r="F511" s="172"/>
    </row>
    <row r="512" spans="3:6">
      <c r="C512" s="172"/>
      <c r="E512" s="172"/>
      <c r="F512" s="172"/>
    </row>
    <row r="513" spans="3:6">
      <c r="C513" s="172"/>
      <c r="E513" s="172"/>
      <c r="F513" s="172"/>
    </row>
    <row r="514" spans="3:6">
      <c r="C514" s="172"/>
      <c r="E514" s="172"/>
      <c r="F514" s="172"/>
    </row>
    <row r="515" spans="3:6">
      <c r="C515" s="172"/>
      <c r="E515" s="172"/>
      <c r="F515" s="172"/>
    </row>
    <row r="516" spans="3:6">
      <c r="C516" s="172"/>
      <c r="E516" s="172"/>
      <c r="F516" s="172"/>
    </row>
    <row r="517" spans="3:6">
      <c r="C517" s="172"/>
      <c r="E517" s="172"/>
      <c r="F517" s="172"/>
    </row>
    <row r="518" spans="3:6">
      <c r="C518" s="172"/>
      <c r="E518" s="172"/>
      <c r="F518" s="172"/>
    </row>
    <row r="519" spans="3:6">
      <c r="C519" s="172"/>
      <c r="E519" s="172"/>
      <c r="F519" s="172"/>
    </row>
    <row r="520" spans="3:6">
      <c r="C520" s="172"/>
      <c r="E520" s="172"/>
      <c r="F520" s="172"/>
    </row>
    <row r="521" spans="3:6">
      <c r="C521" s="172"/>
      <c r="E521" s="172"/>
      <c r="F521" s="172"/>
    </row>
    <row r="522" spans="3:6">
      <c r="C522" s="172"/>
      <c r="E522" s="172"/>
      <c r="F522" s="172"/>
    </row>
    <row r="523" spans="3:6">
      <c r="C523" s="172"/>
      <c r="E523" s="172"/>
      <c r="F523" s="172"/>
    </row>
    <row r="524" spans="3:6">
      <c r="C524" s="172"/>
      <c r="E524" s="172"/>
      <c r="F524" s="172"/>
    </row>
    <row r="525" spans="3:6">
      <c r="C525" s="172"/>
      <c r="E525" s="172"/>
      <c r="F525" s="172"/>
    </row>
    <row r="526" spans="3:6">
      <c r="C526" s="172"/>
      <c r="E526" s="172"/>
      <c r="F526" s="172"/>
    </row>
    <row r="527" spans="3:6">
      <c r="C527" s="172"/>
      <c r="E527" s="172"/>
      <c r="F527" s="172"/>
    </row>
    <row r="528" spans="3:6">
      <c r="C528" s="172"/>
      <c r="E528" s="172"/>
      <c r="F528" s="172"/>
    </row>
    <row r="529" spans="3:6">
      <c r="C529" s="172"/>
      <c r="E529" s="172"/>
      <c r="F529" s="172"/>
    </row>
    <row r="530" spans="3:6">
      <c r="C530" s="172"/>
      <c r="E530" s="172"/>
      <c r="F530" s="172"/>
    </row>
    <row r="531" spans="3:6">
      <c r="C531" s="172"/>
      <c r="E531" s="172"/>
      <c r="F531" s="172"/>
    </row>
    <row r="532" spans="3:6">
      <c r="C532" s="172"/>
      <c r="E532" s="172"/>
      <c r="F532" s="172"/>
    </row>
    <row r="533" spans="3:6">
      <c r="C533" s="172"/>
      <c r="E533" s="172"/>
      <c r="F533" s="172"/>
    </row>
    <row r="534" spans="3:6">
      <c r="C534" s="172"/>
      <c r="E534" s="172"/>
      <c r="F534" s="172"/>
    </row>
    <row r="535" spans="3:6">
      <c r="C535" s="172"/>
      <c r="E535" s="172"/>
      <c r="F535" s="172"/>
    </row>
    <row r="536" spans="3:6">
      <c r="C536" s="172"/>
      <c r="E536" s="172"/>
      <c r="F536" s="172"/>
    </row>
    <row r="537" spans="3:6">
      <c r="C537" s="172"/>
      <c r="E537" s="172"/>
      <c r="F537" s="172"/>
    </row>
    <row r="538" spans="3:6">
      <c r="C538" s="172"/>
      <c r="E538" s="172"/>
      <c r="F538" s="172"/>
    </row>
    <row r="539" spans="3:6">
      <c r="C539" s="172"/>
      <c r="E539" s="172"/>
      <c r="F539" s="172"/>
    </row>
    <row r="540" spans="3:6">
      <c r="C540" s="172"/>
      <c r="E540" s="172"/>
      <c r="F540" s="172"/>
    </row>
    <row r="541" spans="3:6">
      <c r="C541" s="172"/>
      <c r="E541" s="172"/>
      <c r="F541" s="172"/>
    </row>
    <row r="542" spans="3:6">
      <c r="C542" s="172"/>
      <c r="E542" s="172"/>
      <c r="F542" s="172"/>
    </row>
    <row r="543" spans="3:6">
      <c r="C543" s="172"/>
      <c r="E543" s="172"/>
      <c r="F543" s="172"/>
    </row>
    <row r="544" spans="3:6">
      <c r="C544" s="172"/>
      <c r="E544" s="172"/>
      <c r="F544" s="172"/>
    </row>
    <row r="545" spans="3:6">
      <c r="C545" s="172"/>
      <c r="E545" s="172"/>
      <c r="F545" s="172"/>
    </row>
    <row r="546" spans="3:6">
      <c r="C546" s="172"/>
      <c r="E546" s="172"/>
      <c r="F546" s="172"/>
    </row>
    <row r="547" spans="3:6">
      <c r="C547" s="172"/>
      <c r="E547" s="172"/>
      <c r="F547" s="172"/>
    </row>
    <row r="548" spans="3:6">
      <c r="C548" s="172"/>
      <c r="E548" s="172"/>
      <c r="F548" s="172"/>
    </row>
    <row r="549" spans="3:6">
      <c r="C549" s="172"/>
      <c r="E549" s="172"/>
      <c r="F549" s="172"/>
    </row>
    <row r="550" spans="3:6">
      <c r="C550" s="172"/>
      <c r="E550" s="172"/>
      <c r="F550" s="172"/>
    </row>
    <row r="551" spans="3:6">
      <c r="C551" s="172"/>
      <c r="E551" s="172"/>
      <c r="F551" s="172"/>
    </row>
    <row r="552" spans="3:6">
      <c r="C552" s="172"/>
      <c r="E552" s="172"/>
      <c r="F552" s="172"/>
    </row>
    <row r="553" spans="3:6">
      <c r="C553" s="172"/>
      <c r="E553" s="172"/>
      <c r="F553" s="172"/>
    </row>
    <row r="554" spans="3:6">
      <c r="C554" s="172"/>
      <c r="E554" s="172"/>
      <c r="F554" s="172"/>
    </row>
    <row r="555" spans="3:6">
      <c r="C555" s="172"/>
      <c r="E555" s="172"/>
      <c r="F555" s="172"/>
    </row>
    <row r="556" spans="3:6">
      <c r="C556" s="172"/>
      <c r="E556" s="172"/>
      <c r="F556" s="172"/>
    </row>
    <row r="557" spans="3:6">
      <c r="C557" s="172"/>
      <c r="E557" s="172"/>
      <c r="F557" s="172"/>
    </row>
    <row r="558" spans="3:6">
      <c r="C558" s="172"/>
      <c r="E558" s="172"/>
      <c r="F558" s="172"/>
    </row>
    <row r="559" spans="3:6">
      <c r="C559" s="172"/>
      <c r="E559" s="172"/>
      <c r="F559" s="172"/>
    </row>
    <row r="560" spans="3:6">
      <c r="C560" s="172"/>
      <c r="E560" s="172"/>
      <c r="F560" s="172"/>
    </row>
    <row r="561" spans="3:6">
      <c r="C561" s="172"/>
      <c r="E561" s="172"/>
      <c r="F561" s="172"/>
    </row>
    <row r="562" spans="3:6">
      <c r="C562" s="172"/>
      <c r="E562" s="172"/>
      <c r="F562" s="172"/>
    </row>
    <row r="563" spans="3:6">
      <c r="C563" s="172"/>
      <c r="E563" s="172"/>
      <c r="F563" s="172"/>
    </row>
    <row r="564" spans="3:6">
      <c r="C564" s="172"/>
      <c r="E564" s="172"/>
      <c r="F564" s="172"/>
    </row>
    <row r="565" spans="3:6">
      <c r="C565" s="172"/>
      <c r="E565" s="172"/>
      <c r="F565" s="172"/>
    </row>
    <row r="566" spans="3:6">
      <c r="C566" s="172"/>
      <c r="E566" s="172"/>
      <c r="F566" s="172"/>
    </row>
    <row r="567" spans="3:6">
      <c r="C567" s="172"/>
      <c r="E567" s="172"/>
      <c r="F567" s="172"/>
    </row>
    <row r="568" spans="3:6">
      <c r="C568" s="172"/>
      <c r="E568" s="172"/>
      <c r="F568" s="172"/>
    </row>
    <row r="569" spans="3:6">
      <c r="C569" s="172"/>
      <c r="E569" s="172"/>
      <c r="F569" s="172"/>
    </row>
    <row r="570" spans="3:6">
      <c r="C570" s="172"/>
      <c r="E570" s="172"/>
      <c r="F570" s="172"/>
    </row>
    <row r="571" spans="3:6">
      <c r="C571" s="172"/>
      <c r="E571" s="172"/>
      <c r="F571" s="172"/>
    </row>
    <row r="572" spans="3:6">
      <c r="C572" s="172"/>
      <c r="E572" s="172"/>
      <c r="F572" s="172"/>
    </row>
    <row r="573" spans="3:6">
      <c r="C573" s="172"/>
      <c r="E573" s="172"/>
      <c r="F573" s="172"/>
    </row>
    <row r="574" spans="3:6">
      <c r="C574" s="172"/>
      <c r="E574" s="172"/>
      <c r="F574" s="172"/>
    </row>
    <row r="575" spans="3:6">
      <c r="C575" s="172"/>
      <c r="E575" s="172"/>
      <c r="F575" s="172"/>
    </row>
    <row r="576" spans="3:6">
      <c r="C576" s="172"/>
      <c r="E576" s="172"/>
      <c r="F576" s="172"/>
    </row>
    <row r="577" spans="3:6">
      <c r="C577" s="172"/>
      <c r="E577" s="172"/>
      <c r="F577" s="172"/>
    </row>
    <row r="578" spans="3:6">
      <c r="C578" s="172"/>
      <c r="E578" s="172"/>
      <c r="F578" s="172"/>
    </row>
    <row r="579" spans="3:6">
      <c r="C579" s="172"/>
      <c r="E579" s="172"/>
      <c r="F579" s="172"/>
    </row>
    <row r="580" spans="3:6">
      <c r="C580" s="172"/>
      <c r="E580" s="172"/>
      <c r="F580" s="172"/>
    </row>
    <row r="581" spans="3:6">
      <c r="C581" s="172"/>
      <c r="E581" s="172"/>
      <c r="F581" s="172"/>
    </row>
    <row r="582" spans="3:6">
      <c r="C582" s="172"/>
      <c r="E582" s="172"/>
      <c r="F582" s="172"/>
    </row>
    <row r="583" spans="3:6">
      <c r="C583" s="172"/>
      <c r="E583" s="172"/>
      <c r="F583" s="172"/>
    </row>
    <row r="584" spans="3:6">
      <c r="C584" s="172"/>
      <c r="E584" s="172"/>
      <c r="F584" s="172"/>
    </row>
    <row r="585" spans="3:6">
      <c r="C585" s="172"/>
      <c r="E585" s="172"/>
      <c r="F585" s="172"/>
    </row>
    <row r="586" spans="3:6">
      <c r="C586" s="172"/>
      <c r="E586" s="172"/>
      <c r="F586" s="172"/>
    </row>
    <row r="587" spans="3:6">
      <c r="C587" s="172"/>
      <c r="E587" s="172"/>
      <c r="F587" s="172"/>
    </row>
    <row r="588" spans="3:6">
      <c r="C588" s="172"/>
      <c r="E588" s="172"/>
      <c r="F588" s="172"/>
    </row>
    <row r="589" spans="3:6">
      <c r="C589" s="172"/>
      <c r="E589" s="172"/>
      <c r="F589" s="172"/>
    </row>
    <row r="590" spans="3:6">
      <c r="C590" s="172"/>
      <c r="E590" s="172"/>
      <c r="F590" s="172"/>
    </row>
    <row r="591" spans="3:6">
      <c r="C591" s="172"/>
      <c r="E591" s="172"/>
      <c r="F591" s="172"/>
    </row>
    <row r="592" spans="3:6">
      <c r="C592" s="172"/>
      <c r="E592" s="172"/>
      <c r="F592" s="172"/>
    </row>
    <row r="593" spans="3:6">
      <c r="C593" s="172"/>
      <c r="E593" s="172"/>
      <c r="F593" s="172"/>
    </row>
    <row r="594" spans="3:6">
      <c r="C594" s="172"/>
      <c r="E594" s="172"/>
      <c r="F594" s="172"/>
    </row>
    <row r="595" spans="3:6">
      <c r="C595" s="172"/>
      <c r="E595" s="172"/>
      <c r="F595" s="172"/>
    </row>
    <row r="596" spans="3:6">
      <c r="C596" s="172"/>
      <c r="E596" s="172"/>
      <c r="F596" s="172"/>
    </row>
    <row r="597" spans="3:6">
      <c r="C597" s="172"/>
      <c r="E597" s="172"/>
      <c r="F597" s="172"/>
    </row>
    <row r="598" spans="3:6">
      <c r="C598" s="172"/>
      <c r="E598" s="172"/>
      <c r="F598" s="172"/>
    </row>
    <row r="599" spans="3:6">
      <c r="C599" s="172"/>
      <c r="E599" s="172"/>
      <c r="F599" s="172"/>
    </row>
    <row r="600" spans="3:6">
      <c r="C600" s="172"/>
      <c r="E600" s="172"/>
      <c r="F600" s="172"/>
    </row>
    <row r="601" spans="3:6">
      <c r="C601" s="172"/>
      <c r="E601" s="172"/>
      <c r="F601" s="172"/>
    </row>
    <row r="602" spans="3:6">
      <c r="C602" s="172"/>
      <c r="E602" s="172"/>
      <c r="F602" s="172"/>
    </row>
    <row r="603" spans="3:6">
      <c r="C603" s="172"/>
      <c r="E603" s="172"/>
      <c r="F603" s="172"/>
    </row>
    <row r="604" spans="3:6">
      <c r="C604" s="172"/>
      <c r="E604" s="172"/>
      <c r="F604" s="172"/>
    </row>
    <row r="605" spans="3:6">
      <c r="C605" s="172"/>
      <c r="E605" s="172"/>
      <c r="F605" s="172"/>
    </row>
    <row r="606" spans="3:6">
      <c r="C606" s="172"/>
      <c r="E606" s="172"/>
      <c r="F606" s="172"/>
    </row>
    <row r="607" spans="3:6">
      <c r="C607" s="172"/>
      <c r="E607" s="172"/>
      <c r="F607" s="172"/>
    </row>
    <row r="608" spans="3:6">
      <c r="C608" s="172"/>
      <c r="E608" s="172"/>
      <c r="F608" s="172"/>
    </row>
    <row r="609" spans="3:6">
      <c r="C609" s="172"/>
      <c r="E609" s="172"/>
      <c r="F609" s="172"/>
    </row>
    <row r="610" spans="3:6">
      <c r="C610" s="172"/>
      <c r="E610" s="172"/>
      <c r="F610" s="172"/>
    </row>
    <row r="611" spans="3:6">
      <c r="C611" s="172"/>
      <c r="E611" s="172"/>
      <c r="F611" s="172"/>
    </row>
    <row r="612" spans="3:6">
      <c r="C612" s="172"/>
      <c r="E612" s="172"/>
      <c r="F612" s="172"/>
    </row>
    <row r="613" spans="3:6">
      <c r="C613" s="172"/>
      <c r="E613" s="172"/>
      <c r="F613" s="172"/>
    </row>
    <row r="614" spans="3:6">
      <c r="C614" s="172"/>
      <c r="E614" s="172"/>
      <c r="F614" s="172"/>
    </row>
    <row r="615" spans="3:6">
      <c r="C615" s="172"/>
      <c r="E615" s="172"/>
      <c r="F615" s="172"/>
    </row>
    <row r="616" spans="3:6">
      <c r="C616" s="172"/>
      <c r="E616" s="172"/>
      <c r="F616" s="172"/>
    </row>
    <row r="617" spans="3:6">
      <c r="C617" s="172"/>
      <c r="E617" s="172"/>
      <c r="F617" s="172"/>
    </row>
    <row r="618" spans="3:6">
      <c r="C618" s="172"/>
      <c r="E618" s="172"/>
      <c r="F618" s="172"/>
    </row>
    <row r="619" spans="3:6">
      <c r="C619" s="172"/>
      <c r="E619" s="172"/>
      <c r="F619" s="172"/>
    </row>
    <row r="620" spans="3:6">
      <c r="C620" s="172"/>
      <c r="E620" s="172"/>
      <c r="F620" s="172"/>
    </row>
    <row r="621" spans="3:6">
      <c r="C621" s="172"/>
      <c r="E621" s="172"/>
      <c r="F621" s="172"/>
    </row>
    <row r="622" spans="3:6">
      <c r="C622" s="172"/>
      <c r="E622" s="172"/>
      <c r="F622" s="172"/>
    </row>
    <row r="623" spans="3:6">
      <c r="C623" s="172"/>
      <c r="E623" s="172"/>
      <c r="F623" s="172"/>
    </row>
    <row r="624" spans="3:6">
      <c r="C624" s="172"/>
      <c r="E624" s="172"/>
      <c r="F624" s="172"/>
    </row>
    <row r="625" spans="3:6">
      <c r="C625" s="172"/>
      <c r="E625" s="172"/>
      <c r="F625" s="172"/>
    </row>
    <row r="626" spans="3:6">
      <c r="C626" s="172"/>
      <c r="E626" s="172"/>
      <c r="F626" s="172"/>
    </row>
    <row r="627" spans="3:6">
      <c r="C627" s="172"/>
      <c r="E627" s="172"/>
      <c r="F627" s="172"/>
    </row>
    <row r="628" spans="3:6">
      <c r="C628" s="172"/>
      <c r="E628" s="172"/>
      <c r="F628" s="172"/>
    </row>
    <row r="629" spans="3:6">
      <c r="C629" s="172"/>
      <c r="E629" s="172"/>
      <c r="F629" s="172"/>
    </row>
    <row r="630" spans="3:6">
      <c r="C630" s="172"/>
      <c r="E630" s="172"/>
      <c r="F630" s="172"/>
    </row>
    <row r="631" spans="3:6">
      <c r="C631" s="172"/>
      <c r="E631" s="172"/>
      <c r="F631" s="172"/>
    </row>
    <row r="632" spans="3:6">
      <c r="C632" s="172"/>
      <c r="E632" s="172"/>
      <c r="F632" s="172"/>
    </row>
    <row r="633" spans="3:6">
      <c r="C633" s="172"/>
      <c r="E633" s="172"/>
      <c r="F633" s="172"/>
    </row>
    <row r="634" spans="3:6">
      <c r="C634" s="172"/>
      <c r="E634" s="172"/>
      <c r="F634" s="172"/>
    </row>
    <row r="635" spans="3:6">
      <c r="C635" s="172"/>
      <c r="E635" s="172"/>
      <c r="F635" s="172"/>
    </row>
    <row r="636" spans="3:6">
      <c r="C636" s="172"/>
      <c r="E636" s="172"/>
      <c r="F636" s="172"/>
    </row>
    <row r="637" spans="3:6">
      <c r="C637" s="172"/>
      <c r="E637" s="172"/>
      <c r="F637" s="172"/>
    </row>
    <row r="638" spans="3:6">
      <c r="C638" s="172"/>
      <c r="E638" s="172"/>
      <c r="F638" s="172"/>
    </row>
    <row r="639" spans="3:6">
      <c r="C639" s="172"/>
      <c r="E639" s="172"/>
      <c r="F639" s="172"/>
    </row>
    <row r="640" spans="3:6">
      <c r="C640" s="172"/>
      <c r="E640" s="172"/>
      <c r="F640" s="172"/>
    </row>
    <row r="641" spans="3:6">
      <c r="C641" s="172"/>
      <c r="E641" s="172"/>
      <c r="F641" s="172"/>
    </row>
    <row r="642" spans="3:6">
      <c r="C642" s="172"/>
      <c r="E642" s="172"/>
      <c r="F642" s="172"/>
    </row>
    <row r="643" spans="3:6">
      <c r="C643" s="172"/>
      <c r="E643" s="172"/>
      <c r="F643" s="172"/>
    </row>
    <row r="644" spans="3:6">
      <c r="C644" s="172"/>
      <c r="E644" s="172"/>
      <c r="F644" s="172"/>
    </row>
    <row r="645" spans="3:6">
      <c r="C645" s="172"/>
      <c r="E645" s="172"/>
      <c r="F645" s="172"/>
    </row>
    <row r="646" spans="3:6">
      <c r="C646" s="172"/>
      <c r="E646" s="172"/>
      <c r="F646" s="172"/>
    </row>
    <row r="647" spans="3:6">
      <c r="C647" s="172"/>
      <c r="E647" s="172"/>
      <c r="F647" s="172"/>
    </row>
    <row r="648" spans="3:6">
      <c r="C648" s="172"/>
      <c r="E648" s="172"/>
      <c r="F648" s="172"/>
    </row>
    <row r="649" spans="3:6">
      <c r="C649" s="172"/>
      <c r="E649" s="172"/>
      <c r="F649" s="172"/>
    </row>
    <row r="650" spans="3:6">
      <c r="C650" s="172"/>
      <c r="E650" s="172"/>
      <c r="F650" s="172"/>
    </row>
    <row r="651" spans="3:6">
      <c r="C651" s="172"/>
      <c r="E651" s="172"/>
      <c r="F651" s="172"/>
    </row>
    <row r="652" spans="3:6">
      <c r="C652" s="172"/>
      <c r="E652" s="172"/>
      <c r="F652" s="172"/>
    </row>
    <row r="653" spans="3:6">
      <c r="C653" s="172"/>
      <c r="E653" s="172"/>
      <c r="F653" s="172"/>
    </row>
    <row r="654" spans="3:6">
      <c r="C654" s="172"/>
      <c r="E654" s="172"/>
      <c r="F654" s="172"/>
    </row>
    <row r="655" spans="3:6">
      <c r="C655" s="172"/>
      <c r="E655" s="172"/>
      <c r="F655" s="172"/>
    </row>
    <row r="656" spans="3:6">
      <c r="C656" s="172"/>
      <c r="E656" s="172"/>
      <c r="F656" s="172"/>
    </row>
    <row r="657" spans="3:6">
      <c r="C657" s="172"/>
      <c r="E657" s="172"/>
      <c r="F657" s="172"/>
    </row>
    <row r="658" spans="3:6">
      <c r="C658" s="172"/>
      <c r="E658" s="172"/>
      <c r="F658" s="172"/>
    </row>
    <row r="659" spans="3:6">
      <c r="C659" s="172"/>
      <c r="E659" s="172"/>
      <c r="F659" s="172"/>
    </row>
    <row r="660" spans="3:6">
      <c r="C660" s="172"/>
      <c r="E660" s="172"/>
      <c r="F660" s="172"/>
    </row>
    <row r="661" spans="3:6">
      <c r="C661" s="172"/>
      <c r="E661" s="172"/>
      <c r="F661" s="172"/>
    </row>
    <row r="662" spans="3:6">
      <c r="C662" s="172"/>
      <c r="E662" s="172"/>
      <c r="F662" s="172"/>
    </row>
    <row r="663" spans="3:6">
      <c r="C663" s="172"/>
      <c r="E663" s="172"/>
      <c r="F663" s="172"/>
    </row>
    <row r="664" spans="3:6">
      <c r="C664" s="172"/>
      <c r="E664" s="172"/>
      <c r="F664" s="172"/>
    </row>
    <row r="665" spans="3:6">
      <c r="C665" s="172"/>
      <c r="E665" s="172"/>
      <c r="F665" s="172"/>
    </row>
    <row r="666" spans="3:6">
      <c r="C666" s="172"/>
      <c r="E666" s="172"/>
      <c r="F666" s="172"/>
    </row>
    <row r="667" spans="3:6">
      <c r="C667" s="172"/>
      <c r="E667" s="172"/>
      <c r="F667" s="172"/>
    </row>
    <row r="668" spans="3:6">
      <c r="C668" s="172"/>
      <c r="E668" s="172"/>
      <c r="F668" s="172"/>
    </row>
    <row r="669" spans="3:6">
      <c r="C669" s="172"/>
      <c r="E669" s="172"/>
      <c r="F669" s="172"/>
    </row>
    <row r="670" spans="3:6">
      <c r="C670" s="172"/>
      <c r="E670" s="172"/>
      <c r="F670" s="172"/>
    </row>
    <row r="671" spans="3:6">
      <c r="C671" s="172"/>
      <c r="E671" s="172"/>
      <c r="F671" s="172"/>
    </row>
    <row r="672" spans="3:6">
      <c r="C672" s="172"/>
      <c r="E672" s="172"/>
      <c r="F672" s="172"/>
    </row>
    <row r="673" spans="3:6">
      <c r="C673" s="172"/>
      <c r="E673" s="172"/>
      <c r="F673" s="172"/>
    </row>
    <row r="674" spans="3:6">
      <c r="C674" s="172"/>
      <c r="E674" s="172"/>
      <c r="F674" s="172"/>
    </row>
    <row r="675" spans="3:6">
      <c r="C675" s="172"/>
      <c r="E675" s="172"/>
      <c r="F675" s="172"/>
    </row>
    <row r="676" spans="3:6">
      <c r="C676" s="172"/>
      <c r="E676" s="172"/>
      <c r="F676" s="172"/>
    </row>
    <row r="677" spans="3:6">
      <c r="C677" s="172"/>
      <c r="E677" s="172"/>
      <c r="F677" s="172"/>
    </row>
    <row r="678" spans="3:6">
      <c r="C678" s="172"/>
      <c r="E678" s="172"/>
      <c r="F678" s="172"/>
    </row>
    <row r="679" spans="3:6">
      <c r="C679" s="172"/>
      <c r="E679" s="172"/>
      <c r="F679" s="172"/>
    </row>
    <row r="680" spans="3:6">
      <c r="C680" s="172"/>
      <c r="E680" s="172"/>
      <c r="F680" s="172"/>
    </row>
    <row r="681" spans="3:6">
      <c r="C681" s="172"/>
      <c r="E681" s="172"/>
      <c r="F681" s="172"/>
    </row>
    <row r="682" spans="3:6">
      <c r="C682" s="172"/>
      <c r="E682" s="172"/>
      <c r="F682" s="172"/>
    </row>
    <row r="683" spans="3:6">
      <c r="C683" s="172"/>
      <c r="E683" s="172"/>
      <c r="F683" s="172"/>
    </row>
    <row r="684" spans="3:6">
      <c r="C684" s="172"/>
      <c r="E684" s="172"/>
      <c r="F684" s="172"/>
    </row>
    <row r="685" spans="3:6">
      <c r="C685" s="172"/>
      <c r="E685" s="172"/>
      <c r="F685" s="172"/>
    </row>
    <row r="686" spans="3:6">
      <c r="C686" s="172"/>
      <c r="E686" s="172"/>
      <c r="F686" s="172"/>
    </row>
    <row r="687" spans="3:6">
      <c r="C687" s="172"/>
      <c r="E687" s="172"/>
      <c r="F687" s="172"/>
    </row>
    <row r="688" spans="3:6">
      <c r="C688" s="172"/>
      <c r="E688" s="172"/>
      <c r="F688" s="172"/>
    </row>
    <row r="689" spans="3:6">
      <c r="C689" s="172"/>
      <c r="E689" s="172"/>
      <c r="F689" s="172"/>
    </row>
    <row r="690" spans="3:6">
      <c r="C690" s="172"/>
      <c r="E690" s="172"/>
      <c r="F690" s="172"/>
    </row>
    <row r="691" spans="3:6">
      <c r="C691" s="172"/>
      <c r="E691" s="172"/>
      <c r="F691" s="172"/>
    </row>
    <row r="692" spans="3:6">
      <c r="C692" s="172"/>
      <c r="E692" s="172"/>
      <c r="F692" s="172"/>
    </row>
    <row r="693" spans="3:6">
      <c r="C693" s="172"/>
      <c r="E693" s="172"/>
      <c r="F693" s="172"/>
    </row>
    <row r="694" spans="3:6">
      <c r="C694" s="172"/>
      <c r="E694" s="172"/>
      <c r="F694" s="172"/>
    </row>
    <row r="695" spans="3:6">
      <c r="C695" s="172"/>
      <c r="E695" s="172"/>
      <c r="F695" s="172"/>
    </row>
    <row r="696" spans="3:6">
      <c r="C696" s="172"/>
      <c r="E696" s="172"/>
      <c r="F696" s="172"/>
    </row>
    <row r="697" spans="3:6">
      <c r="C697" s="172"/>
      <c r="E697" s="172"/>
      <c r="F697" s="172"/>
    </row>
    <row r="698" spans="3:6">
      <c r="C698" s="172"/>
      <c r="E698" s="172"/>
      <c r="F698" s="172"/>
    </row>
    <row r="699" spans="3:6">
      <c r="C699" s="172"/>
      <c r="E699" s="172"/>
      <c r="F699" s="172"/>
    </row>
    <row r="700" spans="3:6">
      <c r="C700" s="172"/>
      <c r="E700" s="172"/>
      <c r="F700" s="172"/>
    </row>
    <row r="701" spans="3:6">
      <c r="C701" s="172"/>
      <c r="E701" s="172"/>
      <c r="F701" s="172"/>
    </row>
    <row r="702" spans="3:6">
      <c r="C702" s="172"/>
      <c r="E702" s="172"/>
      <c r="F702" s="172"/>
    </row>
    <row r="703" spans="3:6">
      <c r="C703" s="172"/>
      <c r="E703" s="172"/>
      <c r="F703" s="172"/>
    </row>
    <row r="704" spans="3:6">
      <c r="C704" s="172"/>
      <c r="E704" s="172"/>
      <c r="F704" s="172"/>
    </row>
    <row r="705" spans="3:6">
      <c r="C705" s="172"/>
      <c r="E705" s="172"/>
      <c r="F705" s="172"/>
    </row>
    <row r="706" spans="3:6">
      <c r="C706" s="172"/>
      <c r="E706" s="172"/>
      <c r="F706" s="172"/>
    </row>
    <row r="707" spans="3:6">
      <c r="C707" s="172"/>
      <c r="E707" s="172"/>
      <c r="F707" s="172"/>
    </row>
    <row r="708" spans="3:6">
      <c r="C708" s="172"/>
      <c r="E708" s="172"/>
      <c r="F708" s="172"/>
    </row>
    <row r="709" spans="3:6">
      <c r="C709" s="172"/>
      <c r="E709" s="172"/>
      <c r="F709" s="172"/>
    </row>
    <row r="710" spans="3:6">
      <c r="C710" s="172"/>
      <c r="E710" s="172"/>
      <c r="F710" s="172"/>
    </row>
    <row r="711" spans="3:6">
      <c r="C711" s="172"/>
      <c r="E711" s="172"/>
      <c r="F711" s="172"/>
    </row>
    <row r="712" spans="3:6">
      <c r="C712" s="172"/>
      <c r="E712" s="172"/>
      <c r="F712" s="172"/>
    </row>
    <row r="713" spans="3:6">
      <c r="C713" s="172"/>
      <c r="E713" s="172"/>
      <c r="F713" s="172"/>
    </row>
    <row r="714" spans="3:6">
      <c r="C714" s="172"/>
      <c r="E714" s="172"/>
      <c r="F714" s="172"/>
    </row>
    <row r="715" spans="3:6">
      <c r="C715" s="172"/>
      <c r="E715" s="172"/>
      <c r="F715" s="172"/>
    </row>
    <row r="716" spans="3:6">
      <c r="C716" s="172"/>
      <c r="E716" s="172"/>
      <c r="F716" s="172"/>
    </row>
    <row r="717" spans="3:6">
      <c r="C717" s="172"/>
      <c r="E717" s="172"/>
      <c r="F717" s="172"/>
    </row>
    <row r="718" spans="3:6">
      <c r="C718" s="172"/>
      <c r="E718" s="172"/>
      <c r="F718" s="172"/>
    </row>
    <row r="719" spans="3:6">
      <c r="C719" s="172"/>
      <c r="E719" s="172"/>
      <c r="F719" s="172"/>
    </row>
    <row r="720" spans="3:6">
      <c r="C720" s="172"/>
      <c r="E720" s="172"/>
      <c r="F720" s="172"/>
    </row>
    <row r="721" spans="3:6">
      <c r="C721" s="172"/>
      <c r="E721" s="172"/>
      <c r="F721" s="172"/>
    </row>
    <row r="722" spans="3:6">
      <c r="C722" s="172"/>
      <c r="E722" s="172"/>
      <c r="F722" s="172"/>
    </row>
    <row r="723" spans="3:6">
      <c r="C723" s="172"/>
      <c r="E723" s="172"/>
      <c r="F723" s="172"/>
    </row>
    <row r="724" spans="3:6">
      <c r="C724" s="172"/>
      <c r="E724" s="172"/>
      <c r="F724" s="172"/>
    </row>
    <row r="725" spans="3:6">
      <c r="C725" s="172"/>
      <c r="E725" s="172"/>
      <c r="F725" s="172"/>
    </row>
    <row r="726" spans="3:6">
      <c r="C726" s="172"/>
      <c r="E726" s="172"/>
      <c r="F726" s="172"/>
    </row>
    <row r="727" spans="3:6">
      <c r="C727" s="172"/>
      <c r="E727" s="172"/>
      <c r="F727" s="172"/>
    </row>
    <row r="728" spans="3:6">
      <c r="C728" s="172"/>
      <c r="E728" s="172"/>
      <c r="F728" s="172"/>
    </row>
    <row r="729" spans="3:6">
      <c r="C729" s="172"/>
      <c r="E729" s="172"/>
      <c r="F729" s="172"/>
    </row>
    <row r="730" spans="3:6">
      <c r="C730" s="172"/>
      <c r="E730" s="172"/>
      <c r="F730" s="172"/>
    </row>
    <row r="731" spans="3:6">
      <c r="C731" s="172"/>
      <c r="E731" s="172"/>
      <c r="F731" s="172"/>
    </row>
    <row r="732" spans="3:6">
      <c r="C732" s="172"/>
      <c r="E732" s="172"/>
      <c r="F732" s="172"/>
    </row>
    <row r="733" spans="3:6">
      <c r="C733" s="172"/>
      <c r="E733" s="172"/>
      <c r="F733" s="172"/>
    </row>
    <row r="734" spans="3:6">
      <c r="C734" s="172"/>
      <c r="E734" s="172"/>
      <c r="F734" s="172"/>
    </row>
    <row r="735" spans="3:6">
      <c r="C735" s="172"/>
      <c r="E735" s="172"/>
      <c r="F735" s="172"/>
    </row>
    <row r="736" spans="3:6">
      <c r="C736" s="172"/>
      <c r="E736" s="172"/>
      <c r="F736" s="172"/>
    </row>
    <row r="737" spans="3:6">
      <c r="C737" s="172"/>
      <c r="E737" s="172"/>
      <c r="F737" s="172"/>
    </row>
    <row r="738" spans="3:6">
      <c r="C738" s="172"/>
      <c r="E738" s="172"/>
      <c r="F738" s="172"/>
    </row>
    <row r="739" spans="3:6">
      <c r="C739" s="172"/>
      <c r="E739" s="172"/>
      <c r="F739" s="172"/>
    </row>
    <row r="740" spans="3:6">
      <c r="C740" s="172"/>
      <c r="E740" s="172"/>
      <c r="F740" s="172"/>
    </row>
    <row r="741" spans="3:6">
      <c r="C741" s="172"/>
      <c r="E741" s="172"/>
      <c r="F741" s="172"/>
    </row>
    <row r="742" spans="3:6">
      <c r="C742" s="172"/>
      <c r="E742" s="172"/>
      <c r="F742" s="172"/>
    </row>
    <row r="743" spans="3:6">
      <c r="C743" s="172"/>
      <c r="E743" s="172"/>
      <c r="F743" s="172"/>
    </row>
    <row r="744" spans="3:6">
      <c r="C744" s="172"/>
      <c r="E744" s="172"/>
      <c r="F744" s="172"/>
    </row>
    <row r="745" spans="3:6">
      <c r="C745" s="172"/>
      <c r="E745" s="172"/>
      <c r="F745" s="172"/>
    </row>
    <row r="746" spans="3:6">
      <c r="C746" s="172"/>
      <c r="E746" s="172"/>
      <c r="F746" s="172"/>
    </row>
    <row r="747" spans="3:6">
      <c r="C747" s="172"/>
      <c r="E747" s="172"/>
      <c r="F747" s="172"/>
    </row>
    <row r="748" spans="3:6">
      <c r="C748" s="172"/>
      <c r="E748" s="172"/>
      <c r="F748" s="172"/>
    </row>
    <row r="749" spans="3:6">
      <c r="C749" s="172"/>
      <c r="E749" s="172"/>
      <c r="F749" s="172"/>
    </row>
    <row r="750" spans="3:6">
      <c r="C750" s="172"/>
      <c r="E750" s="172"/>
      <c r="F750" s="172"/>
    </row>
    <row r="751" spans="3:6">
      <c r="C751" s="172"/>
      <c r="E751" s="172"/>
      <c r="F751" s="172"/>
    </row>
    <row r="752" spans="3:6">
      <c r="C752" s="172"/>
      <c r="E752" s="172"/>
      <c r="F752" s="172"/>
    </row>
    <row r="753" spans="3:6">
      <c r="C753" s="172"/>
      <c r="E753" s="172"/>
      <c r="F753" s="172"/>
    </row>
    <row r="754" spans="3:6">
      <c r="C754" s="172"/>
      <c r="E754" s="172"/>
      <c r="F754" s="172"/>
    </row>
    <row r="755" spans="3:6">
      <c r="C755" s="172"/>
      <c r="E755" s="172"/>
      <c r="F755" s="172"/>
    </row>
    <row r="756" spans="3:6">
      <c r="C756" s="172"/>
      <c r="E756" s="172"/>
      <c r="F756" s="172"/>
    </row>
    <row r="757" spans="3:6">
      <c r="C757" s="172"/>
      <c r="E757" s="172"/>
      <c r="F757" s="172"/>
    </row>
    <row r="758" spans="3:6">
      <c r="C758" s="172"/>
      <c r="E758" s="172"/>
      <c r="F758" s="172"/>
    </row>
    <row r="759" spans="3:6">
      <c r="C759" s="172"/>
      <c r="E759" s="172"/>
      <c r="F759" s="172"/>
    </row>
    <row r="760" spans="3:6">
      <c r="C760" s="172"/>
      <c r="E760" s="172"/>
      <c r="F760" s="172"/>
    </row>
    <row r="761" spans="3:6">
      <c r="C761" s="172"/>
      <c r="E761" s="172"/>
      <c r="F761" s="172"/>
    </row>
    <row r="762" spans="3:6">
      <c r="C762" s="172"/>
      <c r="E762" s="172"/>
      <c r="F762" s="172"/>
    </row>
    <row r="763" spans="3:6">
      <c r="C763" s="172"/>
      <c r="E763" s="172"/>
      <c r="F763" s="172"/>
    </row>
    <row r="764" spans="3:6">
      <c r="C764" s="172"/>
      <c r="E764" s="172"/>
      <c r="F764" s="172"/>
    </row>
    <row r="765" spans="3:6">
      <c r="C765" s="172"/>
      <c r="E765" s="172"/>
      <c r="F765" s="172"/>
    </row>
    <row r="766" spans="3:6">
      <c r="C766" s="172"/>
      <c r="E766" s="172"/>
      <c r="F766" s="172"/>
    </row>
    <row r="767" spans="3:6">
      <c r="C767" s="172"/>
      <c r="E767" s="172"/>
      <c r="F767" s="172"/>
    </row>
    <row r="768" spans="3:6">
      <c r="C768" s="172"/>
      <c r="E768" s="172"/>
      <c r="F768" s="172"/>
    </row>
    <row r="769" spans="3:6">
      <c r="C769" s="172"/>
      <c r="E769" s="172"/>
      <c r="F769" s="172"/>
    </row>
    <row r="770" spans="3:6">
      <c r="C770" s="172"/>
      <c r="E770" s="172"/>
      <c r="F770" s="172"/>
    </row>
    <row r="771" spans="3:6">
      <c r="C771" s="172"/>
      <c r="E771" s="172"/>
      <c r="F771" s="172"/>
    </row>
    <row r="772" spans="3:6">
      <c r="C772" s="172"/>
      <c r="E772" s="172"/>
      <c r="F772" s="172"/>
    </row>
    <row r="773" spans="3:6">
      <c r="C773" s="172"/>
      <c r="E773" s="172"/>
      <c r="F773" s="172"/>
    </row>
    <row r="774" spans="3:6">
      <c r="C774" s="172"/>
      <c r="E774" s="172"/>
      <c r="F774" s="172"/>
    </row>
    <row r="775" spans="3:6">
      <c r="C775" s="172"/>
      <c r="E775" s="172"/>
      <c r="F775" s="172"/>
    </row>
    <row r="776" spans="3:6">
      <c r="C776" s="172"/>
      <c r="E776" s="172"/>
      <c r="F776" s="172"/>
    </row>
    <row r="777" spans="3:6">
      <c r="C777" s="172"/>
      <c r="E777" s="172"/>
      <c r="F777" s="172"/>
    </row>
    <row r="778" spans="3:6">
      <c r="C778" s="172"/>
      <c r="E778" s="172"/>
      <c r="F778" s="172"/>
    </row>
    <row r="779" spans="3:6">
      <c r="C779" s="172"/>
      <c r="E779" s="172"/>
      <c r="F779" s="172"/>
    </row>
    <row r="780" spans="3:6">
      <c r="C780" s="172"/>
      <c r="E780" s="172"/>
      <c r="F780" s="172"/>
    </row>
    <row r="781" spans="3:6">
      <c r="C781" s="172"/>
      <c r="E781" s="172"/>
      <c r="F781" s="172"/>
    </row>
    <row r="782" spans="3:6">
      <c r="C782" s="172"/>
      <c r="E782" s="172"/>
      <c r="F782" s="172"/>
    </row>
    <row r="783" spans="3:6">
      <c r="C783" s="172"/>
      <c r="E783" s="172"/>
      <c r="F783" s="172"/>
    </row>
    <row r="784" spans="3:6">
      <c r="C784" s="172"/>
      <c r="E784" s="172"/>
      <c r="F784" s="172"/>
    </row>
    <row r="785" spans="3:6">
      <c r="C785" s="172"/>
      <c r="E785" s="172"/>
      <c r="F785" s="172"/>
    </row>
    <row r="786" spans="3:6">
      <c r="C786" s="172"/>
      <c r="E786" s="172"/>
      <c r="F786" s="172"/>
    </row>
    <row r="787" spans="3:6">
      <c r="C787" s="172"/>
      <c r="E787" s="172"/>
      <c r="F787" s="172"/>
    </row>
    <row r="788" spans="3:6">
      <c r="C788" s="172"/>
      <c r="E788" s="172"/>
      <c r="F788" s="172"/>
    </row>
    <row r="789" spans="3:6">
      <c r="C789" s="172"/>
      <c r="E789" s="172"/>
      <c r="F789" s="172"/>
    </row>
    <row r="790" spans="3:6">
      <c r="C790" s="172"/>
      <c r="E790" s="172"/>
      <c r="F790" s="172"/>
    </row>
    <row r="791" spans="3:6">
      <c r="C791" s="172"/>
      <c r="E791" s="172"/>
      <c r="F791" s="172"/>
    </row>
    <row r="792" spans="3:6">
      <c r="C792" s="172"/>
      <c r="E792" s="172"/>
      <c r="F792" s="172"/>
    </row>
    <row r="793" spans="3:6">
      <c r="C793" s="172"/>
      <c r="E793" s="172"/>
      <c r="F793" s="172"/>
    </row>
    <row r="794" spans="3:6">
      <c r="C794" s="172"/>
      <c r="E794" s="172"/>
      <c r="F794" s="172"/>
    </row>
    <row r="795" spans="3:6">
      <c r="C795" s="172"/>
      <c r="E795" s="172"/>
      <c r="F795" s="172"/>
    </row>
    <row r="796" spans="3:6">
      <c r="C796" s="172"/>
      <c r="E796" s="172"/>
      <c r="F796" s="172"/>
    </row>
    <row r="797" spans="3:6">
      <c r="C797" s="172"/>
      <c r="E797" s="172"/>
      <c r="F797" s="172"/>
    </row>
    <row r="798" spans="3:6">
      <c r="C798" s="172"/>
      <c r="E798" s="172"/>
      <c r="F798" s="172"/>
    </row>
    <row r="799" spans="3:6">
      <c r="C799" s="172"/>
      <c r="E799" s="172"/>
      <c r="F799" s="172"/>
    </row>
    <row r="800" spans="3:6">
      <c r="C800" s="172"/>
      <c r="E800" s="172"/>
      <c r="F800" s="172"/>
    </row>
    <row r="801" spans="3:6">
      <c r="C801" s="172"/>
      <c r="E801" s="172"/>
      <c r="F801" s="172"/>
    </row>
    <row r="802" spans="3:6">
      <c r="C802" s="172"/>
      <c r="E802" s="172"/>
      <c r="F802" s="172"/>
    </row>
    <row r="803" spans="3:6">
      <c r="C803" s="172"/>
      <c r="E803" s="172"/>
      <c r="F803" s="172"/>
    </row>
    <row r="804" spans="3:6">
      <c r="C804" s="172"/>
      <c r="E804" s="172"/>
      <c r="F804" s="172"/>
    </row>
    <row r="805" spans="3:6">
      <c r="C805" s="172"/>
      <c r="E805" s="172"/>
      <c r="F805" s="172"/>
    </row>
    <row r="806" spans="3:6">
      <c r="C806" s="172"/>
      <c r="E806" s="172"/>
      <c r="F806" s="172"/>
    </row>
    <row r="807" spans="3:6">
      <c r="C807" s="172"/>
      <c r="E807" s="172"/>
      <c r="F807" s="172"/>
    </row>
    <row r="808" spans="3:6">
      <c r="C808" s="172"/>
      <c r="E808" s="172"/>
      <c r="F808" s="172"/>
    </row>
    <row r="809" spans="3:6">
      <c r="C809" s="172"/>
      <c r="E809" s="172"/>
      <c r="F809" s="172"/>
    </row>
    <row r="810" spans="3:6">
      <c r="C810" s="172"/>
      <c r="E810" s="172"/>
      <c r="F810" s="172"/>
    </row>
    <row r="811" spans="3:6">
      <c r="C811" s="172"/>
      <c r="E811" s="172"/>
      <c r="F811" s="172"/>
    </row>
    <row r="812" spans="3:6">
      <c r="C812" s="172"/>
      <c r="E812" s="172"/>
      <c r="F812" s="172"/>
    </row>
    <row r="813" spans="3:6">
      <c r="C813" s="172"/>
      <c r="E813" s="172"/>
      <c r="F813" s="172"/>
    </row>
    <row r="814" spans="3:6">
      <c r="C814" s="172"/>
      <c r="E814" s="172"/>
      <c r="F814" s="172"/>
    </row>
    <row r="815" spans="3:6">
      <c r="C815" s="172"/>
      <c r="E815" s="172"/>
      <c r="F815" s="172"/>
    </row>
    <row r="816" spans="3:6">
      <c r="C816" s="172"/>
      <c r="E816" s="172"/>
      <c r="F816" s="172"/>
    </row>
    <row r="817" spans="3:6">
      <c r="C817" s="172"/>
      <c r="E817" s="172"/>
      <c r="F817" s="172"/>
    </row>
    <row r="818" spans="3:6">
      <c r="C818" s="172"/>
      <c r="E818" s="172"/>
      <c r="F818" s="172"/>
    </row>
    <row r="819" spans="3:6">
      <c r="C819" s="172"/>
      <c r="E819" s="172"/>
      <c r="F819" s="172"/>
    </row>
    <row r="820" spans="3:6">
      <c r="C820" s="172"/>
      <c r="E820" s="172"/>
      <c r="F820" s="172"/>
    </row>
    <row r="821" spans="3:6">
      <c r="C821" s="172"/>
      <c r="E821" s="172"/>
      <c r="F821" s="172"/>
    </row>
    <row r="822" spans="3:6">
      <c r="C822" s="172"/>
      <c r="E822" s="172"/>
      <c r="F822" s="172"/>
    </row>
    <row r="823" spans="3:6">
      <c r="C823" s="172"/>
      <c r="E823" s="172"/>
      <c r="F823" s="172"/>
    </row>
    <row r="824" spans="3:6">
      <c r="C824" s="172"/>
      <c r="E824" s="172"/>
      <c r="F824" s="172"/>
    </row>
    <row r="825" spans="3:6">
      <c r="C825" s="172"/>
      <c r="E825" s="172"/>
      <c r="F825" s="172"/>
    </row>
    <row r="826" spans="3:6">
      <c r="C826" s="172"/>
      <c r="E826" s="172"/>
      <c r="F826" s="172"/>
    </row>
    <row r="827" spans="3:6">
      <c r="C827" s="172"/>
      <c r="E827" s="172"/>
      <c r="F827" s="172"/>
    </row>
    <row r="828" spans="3:6">
      <c r="C828" s="172"/>
      <c r="E828" s="172"/>
      <c r="F828" s="172"/>
    </row>
    <row r="829" spans="3:6">
      <c r="C829" s="172"/>
      <c r="E829" s="172"/>
      <c r="F829" s="172"/>
    </row>
    <row r="830" spans="3:6">
      <c r="C830" s="172"/>
      <c r="E830" s="172"/>
      <c r="F830" s="172"/>
    </row>
    <row r="831" spans="3:6">
      <c r="C831" s="172"/>
      <c r="E831" s="172"/>
      <c r="F831" s="172"/>
    </row>
    <row r="832" spans="3:6">
      <c r="C832" s="172"/>
      <c r="E832" s="172"/>
      <c r="F832" s="172"/>
    </row>
    <row r="833" spans="3:6">
      <c r="C833" s="172"/>
      <c r="E833" s="172"/>
      <c r="F833" s="172"/>
    </row>
    <row r="834" spans="3:6">
      <c r="C834" s="172"/>
      <c r="E834" s="172"/>
      <c r="F834" s="172"/>
    </row>
    <row r="835" spans="3:6">
      <c r="C835" s="172"/>
      <c r="E835" s="172"/>
      <c r="F835" s="172"/>
    </row>
    <row r="836" spans="3:6">
      <c r="C836" s="172"/>
      <c r="E836" s="172"/>
      <c r="F836" s="172"/>
    </row>
    <row r="837" spans="3:6">
      <c r="C837" s="172"/>
      <c r="E837" s="172"/>
      <c r="F837" s="172"/>
    </row>
    <row r="838" spans="3:6">
      <c r="C838" s="172"/>
      <c r="E838" s="172"/>
      <c r="F838" s="172"/>
    </row>
    <row r="839" spans="3:6">
      <c r="C839" s="172"/>
      <c r="E839" s="172"/>
      <c r="F839" s="172"/>
    </row>
    <row r="840" spans="3:6">
      <c r="C840" s="172"/>
      <c r="E840" s="172"/>
      <c r="F840" s="172"/>
    </row>
    <row r="841" spans="3:6">
      <c r="C841" s="172"/>
      <c r="E841" s="172"/>
      <c r="F841" s="172"/>
    </row>
    <row r="842" spans="3:6">
      <c r="C842" s="172"/>
      <c r="E842" s="172"/>
      <c r="F842" s="172"/>
    </row>
    <row r="843" spans="3:6">
      <c r="C843" s="172"/>
      <c r="E843" s="172"/>
      <c r="F843" s="172"/>
    </row>
    <row r="844" spans="3:6">
      <c r="C844" s="172"/>
      <c r="E844" s="172"/>
      <c r="F844" s="172"/>
    </row>
    <row r="845" spans="3:6">
      <c r="C845" s="172"/>
      <c r="E845" s="172"/>
      <c r="F845" s="172"/>
    </row>
    <row r="846" spans="3:6">
      <c r="C846" s="172"/>
      <c r="E846" s="172"/>
      <c r="F846" s="172"/>
    </row>
    <row r="847" spans="3:6">
      <c r="C847" s="172"/>
      <c r="E847" s="172"/>
      <c r="F847" s="172"/>
    </row>
    <row r="848" spans="3:6">
      <c r="C848" s="172"/>
      <c r="E848" s="172"/>
      <c r="F848" s="172"/>
    </row>
    <row r="849" spans="3:6">
      <c r="C849" s="172"/>
      <c r="E849" s="172"/>
      <c r="F849" s="172"/>
    </row>
    <row r="850" spans="3:6">
      <c r="C850" s="172"/>
      <c r="E850" s="172"/>
      <c r="F850" s="172"/>
    </row>
    <row r="851" spans="3:6">
      <c r="C851" s="172"/>
      <c r="E851" s="172"/>
      <c r="F851" s="172"/>
    </row>
    <row r="852" spans="3:6">
      <c r="C852" s="172"/>
      <c r="E852" s="172"/>
      <c r="F852" s="172"/>
    </row>
    <row r="853" spans="3:6">
      <c r="C853" s="172"/>
      <c r="E853" s="172"/>
      <c r="F853" s="172"/>
    </row>
    <row r="854" spans="3:6">
      <c r="C854" s="172"/>
      <c r="E854" s="172"/>
      <c r="F854" s="172"/>
    </row>
    <row r="855" spans="3:6">
      <c r="C855" s="172"/>
      <c r="E855" s="172"/>
      <c r="F855" s="172"/>
    </row>
    <row r="856" spans="3:6">
      <c r="C856" s="172"/>
      <c r="E856" s="172"/>
      <c r="F856" s="172"/>
    </row>
    <row r="857" spans="3:6">
      <c r="C857" s="172"/>
      <c r="E857" s="172"/>
      <c r="F857" s="172"/>
    </row>
    <row r="858" spans="3:6">
      <c r="C858" s="172"/>
      <c r="E858" s="172"/>
      <c r="F858" s="172"/>
    </row>
    <row r="859" spans="3:6">
      <c r="C859" s="172"/>
      <c r="E859" s="172"/>
      <c r="F859" s="172"/>
    </row>
    <row r="860" spans="3:6">
      <c r="C860" s="172"/>
      <c r="E860" s="172"/>
      <c r="F860" s="172"/>
    </row>
    <row r="861" spans="3:6">
      <c r="C861" s="172"/>
      <c r="E861" s="172"/>
      <c r="F861" s="172"/>
    </row>
    <row r="862" spans="3:6">
      <c r="C862" s="172"/>
      <c r="E862" s="172"/>
      <c r="F862" s="172"/>
    </row>
    <row r="863" spans="3:6">
      <c r="C863" s="172"/>
      <c r="E863" s="172"/>
      <c r="F863" s="172"/>
    </row>
    <row r="864" spans="3:6">
      <c r="C864" s="172"/>
      <c r="E864" s="172"/>
      <c r="F864" s="172"/>
    </row>
    <row r="865" spans="3:6">
      <c r="C865" s="172"/>
      <c r="E865" s="172"/>
      <c r="F865" s="172"/>
    </row>
    <row r="866" spans="3:6">
      <c r="C866" s="172"/>
      <c r="E866" s="172"/>
      <c r="F866" s="172"/>
    </row>
    <row r="867" spans="3:6">
      <c r="C867" s="172"/>
      <c r="E867" s="172"/>
      <c r="F867" s="172"/>
    </row>
    <row r="868" spans="3:6">
      <c r="C868" s="172"/>
      <c r="E868" s="172"/>
      <c r="F868" s="172"/>
    </row>
    <row r="869" spans="3:6">
      <c r="C869" s="172"/>
      <c r="E869" s="172"/>
      <c r="F869" s="172"/>
    </row>
    <row r="870" spans="3:6">
      <c r="C870" s="172"/>
      <c r="E870" s="172"/>
      <c r="F870" s="172"/>
    </row>
    <row r="871" spans="3:6">
      <c r="C871" s="172"/>
      <c r="E871" s="172"/>
      <c r="F871" s="172"/>
    </row>
    <row r="872" spans="3:6">
      <c r="C872" s="172"/>
      <c r="E872" s="172"/>
      <c r="F872" s="172"/>
    </row>
    <row r="873" spans="3:6">
      <c r="C873" s="172"/>
      <c r="E873" s="172"/>
      <c r="F873" s="172"/>
    </row>
    <row r="874" spans="3:6">
      <c r="C874" s="172"/>
      <c r="E874" s="172"/>
      <c r="F874" s="172"/>
    </row>
    <row r="875" spans="3:6">
      <c r="C875" s="172"/>
      <c r="E875" s="172"/>
      <c r="F875" s="172"/>
    </row>
    <row r="876" spans="3:6">
      <c r="C876" s="172"/>
      <c r="E876" s="172"/>
      <c r="F876" s="172"/>
    </row>
    <row r="877" spans="3:6">
      <c r="C877" s="172"/>
      <c r="E877" s="172"/>
      <c r="F877" s="172"/>
    </row>
    <row r="878" spans="3:6">
      <c r="C878" s="172"/>
      <c r="E878" s="172"/>
      <c r="F878" s="172"/>
    </row>
    <row r="879" spans="3:6">
      <c r="C879" s="172"/>
      <c r="E879" s="172"/>
      <c r="F879" s="172"/>
    </row>
    <row r="880" spans="3:6">
      <c r="C880" s="172"/>
      <c r="E880" s="172"/>
      <c r="F880" s="172"/>
    </row>
    <row r="881" spans="3:6">
      <c r="C881" s="172"/>
      <c r="E881" s="172"/>
      <c r="F881" s="172"/>
    </row>
    <row r="882" spans="3:6">
      <c r="C882" s="172"/>
      <c r="E882" s="172"/>
      <c r="F882" s="172"/>
    </row>
    <row r="883" spans="3:6">
      <c r="C883" s="172"/>
      <c r="E883" s="172"/>
      <c r="F883" s="172"/>
    </row>
    <row r="884" spans="3:6">
      <c r="C884" s="172"/>
      <c r="E884" s="172"/>
      <c r="F884" s="172"/>
    </row>
    <row r="885" spans="3:6">
      <c r="C885" s="172"/>
      <c r="E885" s="172"/>
      <c r="F885" s="172"/>
    </row>
    <row r="886" spans="3:6">
      <c r="C886" s="172"/>
      <c r="E886" s="172"/>
      <c r="F886" s="172"/>
    </row>
    <row r="887" spans="3:6">
      <c r="C887" s="172"/>
      <c r="E887" s="172"/>
      <c r="F887" s="172"/>
    </row>
    <row r="888" spans="3:6">
      <c r="C888" s="172"/>
      <c r="E888" s="172"/>
      <c r="F888" s="172"/>
    </row>
    <row r="889" spans="3:6">
      <c r="C889" s="172"/>
      <c r="E889" s="172"/>
      <c r="F889" s="172"/>
    </row>
    <row r="890" spans="3:6">
      <c r="C890" s="172"/>
      <c r="E890" s="172"/>
      <c r="F890" s="172"/>
    </row>
    <row r="891" spans="3:6">
      <c r="C891" s="172"/>
      <c r="E891" s="172"/>
      <c r="F891" s="172"/>
    </row>
    <row r="892" spans="3:6">
      <c r="C892" s="172"/>
      <c r="E892" s="172"/>
      <c r="F892" s="172"/>
    </row>
    <row r="893" spans="3:6">
      <c r="C893" s="172"/>
      <c r="E893" s="172"/>
      <c r="F893" s="172"/>
    </row>
    <row r="894" spans="3:6">
      <c r="C894" s="172"/>
      <c r="E894" s="172"/>
      <c r="F894" s="172"/>
    </row>
    <row r="895" spans="3:6">
      <c r="C895" s="172"/>
      <c r="E895" s="172"/>
      <c r="F895" s="172"/>
    </row>
    <row r="896" spans="3:6">
      <c r="C896" s="172"/>
      <c r="E896" s="172"/>
      <c r="F896" s="172"/>
    </row>
    <row r="897" spans="3:6">
      <c r="C897" s="172"/>
      <c r="E897" s="172"/>
      <c r="F897" s="172"/>
    </row>
    <row r="898" spans="3:6">
      <c r="C898" s="172"/>
      <c r="E898" s="172"/>
      <c r="F898" s="172"/>
    </row>
    <row r="899" spans="3:6">
      <c r="C899" s="172"/>
      <c r="E899" s="172"/>
      <c r="F899" s="172"/>
    </row>
    <row r="900" spans="3:6">
      <c r="C900" s="172"/>
      <c r="E900" s="172"/>
      <c r="F900" s="172"/>
    </row>
    <row r="901" spans="3:6">
      <c r="C901" s="172"/>
      <c r="E901" s="172"/>
      <c r="F901" s="172"/>
    </row>
    <row r="902" spans="3:6">
      <c r="C902" s="172"/>
      <c r="E902" s="172"/>
      <c r="F902" s="172"/>
    </row>
    <row r="903" spans="3:6">
      <c r="C903" s="172"/>
      <c r="E903" s="172"/>
      <c r="F903" s="172"/>
    </row>
    <row r="904" spans="3:6">
      <c r="C904" s="172"/>
      <c r="E904" s="172"/>
      <c r="F904" s="172"/>
    </row>
    <row r="905" spans="3:6">
      <c r="C905" s="172"/>
      <c r="E905" s="172"/>
      <c r="F905" s="172"/>
    </row>
    <row r="906" spans="3:6">
      <c r="C906" s="172"/>
      <c r="E906" s="172"/>
      <c r="F906" s="172"/>
    </row>
    <row r="907" spans="3:6">
      <c r="C907" s="172"/>
      <c r="E907" s="172"/>
      <c r="F907" s="172"/>
    </row>
    <row r="908" spans="3:6">
      <c r="C908" s="172"/>
      <c r="E908" s="172"/>
      <c r="F908" s="172"/>
    </row>
    <row r="909" spans="3:6">
      <c r="C909" s="172"/>
      <c r="E909" s="172"/>
      <c r="F909" s="172"/>
    </row>
    <row r="910" spans="3:6">
      <c r="C910" s="172"/>
      <c r="E910" s="172"/>
      <c r="F910" s="172"/>
    </row>
    <row r="911" spans="3:6">
      <c r="C911" s="172"/>
      <c r="E911" s="172"/>
      <c r="F911" s="172"/>
    </row>
    <row r="912" spans="3:6">
      <c r="C912" s="172"/>
      <c r="E912" s="172"/>
      <c r="F912" s="172"/>
    </row>
    <row r="913" spans="3:6">
      <c r="C913" s="172"/>
      <c r="E913" s="172"/>
      <c r="F913" s="172"/>
    </row>
  </sheetData>
  <mergeCells count="98">
    <mergeCell ref="D118:D120"/>
    <mergeCell ref="E118:E120"/>
    <mergeCell ref="F118:F120"/>
    <mergeCell ref="D111:D113"/>
    <mergeCell ref="E111:E113"/>
    <mergeCell ref="F111:F113"/>
    <mergeCell ref="D133:D135"/>
    <mergeCell ref="E133:E135"/>
    <mergeCell ref="F133:F135"/>
    <mergeCell ref="D123:D125"/>
    <mergeCell ref="E123:E125"/>
    <mergeCell ref="F123:F125"/>
    <mergeCell ref="D128:D130"/>
    <mergeCell ref="E128:E130"/>
    <mergeCell ref="F128:F130"/>
    <mergeCell ref="D99:D101"/>
    <mergeCell ref="E99:E101"/>
    <mergeCell ref="F99:F101"/>
    <mergeCell ref="D106:D108"/>
    <mergeCell ref="E106:E108"/>
    <mergeCell ref="F106:F108"/>
    <mergeCell ref="D93:D94"/>
    <mergeCell ref="E93:E94"/>
    <mergeCell ref="F93:F94"/>
    <mergeCell ref="D96:D97"/>
    <mergeCell ref="E96:E97"/>
    <mergeCell ref="F96:F97"/>
    <mergeCell ref="D87:D88"/>
    <mergeCell ref="E87:E88"/>
    <mergeCell ref="F87:F88"/>
    <mergeCell ref="D90:D92"/>
    <mergeCell ref="E90:E92"/>
    <mergeCell ref="F90:F92"/>
    <mergeCell ref="D80:D81"/>
    <mergeCell ref="E80:E81"/>
    <mergeCell ref="F80:F81"/>
    <mergeCell ref="D83:D85"/>
    <mergeCell ref="E83:E85"/>
    <mergeCell ref="F83:F85"/>
    <mergeCell ref="D68:D69"/>
    <mergeCell ref="E68:E69"/>
    <mergeCell ref="F68:F69"/>
    <mergeCell ref="F65:F66"/>
    <mergeCell ref="F75:F76"/>
    <mergeCell ref="E75:E76"/>
    <mergeCell ref="D75:D76"/>
    <mergeCell ref="D71:D73"/>
    <mergeCell ref="E71:E73"/>
    <mergeCell ref="F71:F73"/>
    <mergeCell ref="F62:F63"/>
    <mergeCell ref="E62:E63"/>
    <mergeCell ref="D62:D63"/>
    <mergeCell ref="D59:D60"/>
    <mergeCell ref="E59:E60"/>
    <mergeCell ref="F59:F60"/>
    <mergeCell ref="D56:D58"/>
    <mergeCell ref="E56:E58"/>
    <mergeCell ref="F56:F58"/>
    <mergeCell ref="D50:D51"/>
    <mergeCell ref="E50:E51"/>
    <mergeCell ref="F50:F51"/>
    <mergeCell ref="D47:D49"/>
    <mergeCell ref="E47:E49"/>
    <mergeCell ref="F47:F49"/>
    <mergeCell ref="D42:D44"/>
    <mergeCell ref="E42:E44"/>
    <mergeCell ref="F42:F44"/>
    <mergeCell ref="D40:D41"/>
    <mergeCell ref="E40:E41"/>
    <mergeCell ref="F40:F41"/>
    <mergeCell ref="D25:D26"/>
    <mergeCell ref="E25:E26"/>
    <mergeCell ref="F25:F26"/>
    <mergeCell ref="D22:D24"/>
    <mergeCell ref="E22:E24"/>
    <mergeCell ref="F22:F24"/>
    <mergeCell ref="D20:D21"/>
    <mergeCell ref="E20:E21"/>
    <mergeCell ref="F20:F21"/>
    <mergeCell ref="D10:D12"/>
    <mergeCell ref="E10:E12"/>
    <mergeCell ref="F10:F12"/>
    <mergeCell ref="D17:D18"/>
    <mergeCell ref="E17:E18"/>
    <mergeCell ref="F17:F18"/>
    <mergeCell ref="D13:D14"/>
    <mergeCell ref="E13:E14"/>
    <mergeCell ref="F13:F14"/>
    <mergeCell ref="D8:D9"/>
    <mergeCell ref="E8:E9"/>
    <mergeCell ref="F8:F9"/>
    <mergeCell ref="C5:C6"/>
    <mergeCell ref="A5:A6"/>
    <mergeCell ref="D1:F1"/>
    <mergeCell ref="A2:F2"/>
    <mergeCell ref="D5:D6"/>
    <mergeCell ref="B5:B6"/>
    <mergeCell ref="A3:F3"/>
  </mergeCells>
  <phoneticPr fontId="1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313"/>
  <sheetViews>
    <sheetView workbookViewId="0">
      <selection activeCell="G1" sqref="G1:I1"/>
    </sheetView>
  </sheetViews>
  <sheetFormatPr defaultRowHeight="15.75"/>
  <cols>
    <col min="1" max="1" width="5.140625" style="21" customWidth="1"/>
    <col min="2" max="2" width="6.42578125" style="313" customWidth="1"/>
    <col min="3" max="3" width="6.28515625" style="314" customWidth="1"/>
    <col min="4" max="4" width="5.7109375" style="315" customWidth="1"/>
    <col min="5" max="5" width="49.85546875" style="309" customWidth="1"/>
    <col min="6" max="6" width="47.5703125" style="222" hidden="1" customWidth="1"/>
    <col min="7" max="7" width="11.5703125" style="169" customWidth="1"/>
    <col min="8" max="8" width="11.42578125" style="169" customWidth="1"/>
    <col min="9" max="9" width="10" style="169" customWidth="1"/>
    <col min="10" max="16384" width="9.140625" style="169"/>
  </cols>
  <sheetData>
    <row r="1" spans="1:16" ht="62.25" customHeight="1">
      <c r="A1" s="567"/>
      <c r="B1" s="567"/>
      <c r="C1" s="567"/>
      <c r="D1" s="567"/>
      <c r="E1" s="567"/>
      <c r="F1" s="567"/>
      <c r="G1" s="601" t="s">
        <v>965</v>
      </c>
      <c r="H1" s="601"/>
      <c r="I1" s="601"/>
    </row>
    <row r="2" spans="1:16" ht="36" customHeight="1">
      <c r="A2" s="604" t="s">
        <v>899</v>
      </c>
      <c r="B2" s="604"/>
      <c r="C2" s="604"/>
      <c r="D2" s="604"/>
      <c r="E2" s="604"/>
      <c r="F2" s="604"/>
      <c r="G2" s="604"/>
      <c r="H2" s="604"/>
      <c r="I2" s="604"/>
    </row>
    <row r="3" spans="1:16" ht="33" customHeight="1">
      <c r="A3" s="610" t="s">
        <v>900</v>
      </c>
      <c r="B3" s="610"/>
      <c r="C3" s="610"/>
      <c r="D3" s="610"/>
      <c r="E3" s="610"/>
      <c r="F3" s="610"/>
      <c r="G3" s="610"/>
      <c r="H3" s="610"/>
      <c r="I3" s="610"/>
    </row>
    <row r="4" spans="1:16" ht="16.5" thickBot="1">
      <c r="B4" s="219"/>
      <c r="C4" s="220"/>
      <c r="D4" s="220"/>
      <c r="E4" s="221"/>
      <c r="H4" s="605" t="s">
        <v>485</v>
      </c>
      <c r="I4" s="605"/>
    </row>
    <row r="5" spans="1:16" s="223" customFormat="1" ht="16.5" thickBot="1">
      <c r="A5" s="606" t="s">
        <v>483</v>
      </c>
      <c r="B5" s="615" t="s">
        <v>286</v>
      </c>
      <c r="C5" s="617" t="s">
        <v>794</v>
      </c>
      <c r="D5" s="618" t="s">
        <v>795</v>
      </c>
      <c r="E5" s="608" t="s">
        <v>484</v>
      </c>
      <c r="F5" s="611" t="s">
        <v>793</v>
      </c>
      <c r="G5" s="613" t="s">
        <v>486</v>
      </c>
      <c r="H5" s="602" t="s">
        <v>664</v>
      </c>
      <c r="I5" s="603"/>
    </row>
    <row r="6" spans="1:16" s="226" customFormat="1" ht="32.25" customHeight="1" thickBot="1">
      <c r="A6" s="607"/>
      <c r="B6" s="616"/>
      <c r="C6" s="616"/>
      <c r="D6" s="619"/>
      <c r="E6" s="609"/>
      <c r="F6" s="612"/>
      <c r="G6" s="614"/>
      <c r="H6" s="224" t="s">
        <v>784</v>
      </c>
      <c r="I6" s="225" t="s">
        <v>785</v>
      </c>
    </row>
    <row r="7" spans="1:16" s="234" customFormat="1" ht="16.5" thickBot="1">
      <c r="A7" s="227">
        <v>1</v>
      </c>
      <c r="B7" s="228">
        <v>2</v>
      </c>
      <c r="C7" s="228">
        <v>3</v>
      </c>
      <c r="D7" s="229">
        <v>4</v>
      </c>
      <c r="E7" s="230">
        <v>5</v>
      </c>
      <c r="F7" s="231"/>
      <c r="G7" s="230">
        <v>6</v>
      </c>
      <c r="H7" s="232">
        <v>7</v>
      </c>
      <c r="I7" s="233">
        <v>8</v>
      </c>
    </row>
    <row r="8" spans="1:16" s="241" customFormat="1" ht="37.5" thickBot="1">
      <c r="A8" s="235">
        <v>2000</v>
      </c>
      <c r="B8" s="236" t="s">
        <v>796</v>
      </c>
      <c r="C8" s="237" t="s">
        <v>797</v>
      </c>
      <c r="D8" s="238" t="s">
        <v>797</v>
      </c>
      <c r="E8" s="239" t="s">
        <v>901</v>
      </c>
      <c r="F8" s="240"/>
      <c r="G8" s="525">
        <v>110177</v>
      </c>
      <c r="H8" s="526">
        <v>53602.8</v>
      </c>
      <c r="I8" s="527">
        <v>72574.2</v>
      </c>
      <c r="P8" s="241" t="s">
        <v>671</v>
      </c>
    </row>
    <row r="9" spans="1:16" s="248" customFormat="1" ht="64.5" customHeight="1">
      <c r="A9" s="242">
        <v>2100</v>
      </c>
      <c r="B9" s="243" t="s">
        <v>531</v>
      </c>
      <c r="C9" s="244" t="s">
        <v>466</v>
      </c>
      <c r="D9" s="245" t="s">
        <v>466</v>
      </c>
      <c r="E9" s="246" t="s">
        <v>902</v>
      </c>
      <c r="F9" s="247" t="s">
        <v>798</v>
      </c>
      <c r="G9" s="528">
        <f>H9+I9</f>
        <v>33672.800000000003</v>
      </c>
      <c r="H9" s="529">
        <f>H11+H16+H20+H25+H28+H31+H34+H37</f>
        <v>25672.799999999999</v>
      </c>
      <c r="I9" s="530">
        <f>I11+I16+I20+I25+I28+I31+I34+I37</f>
        <v>8000</v>
      </c>
    </row>
    <row r="10" spans="1:16" ht="11.25" customHeight="1">
      <c r="A10" s="249"/>
      <c r="B10" s="243"/>
      <c r="C10" s="244"/>
      <c r="D10" s="245"/>
      <c r="E10" s="250" t="s">
        <v>399</v>
      </c>
      <c r="F10" s="251"/>
      <c r="G10" s="252"/>
      <c r="H10" s="253"/>
      <c r="I10" s="254"/>
    </row>
    <row r="11" spans="1:16" s="260" customFormat="1" ht="48">
      <c r="A11" s="255">
        <v>2110</v>
      </c>
      <c r="B11" s="243" t="s">
        <v>531</v>
      </c>
      <c r="C11" s="256" t="s">
        <v>467</v>
      </c>
      <c r="D11" s="257" t="s">
        <v>466</v>
      </c>
      <c r="E11" s="258" t="s">
        <v>287</v>
      </c>
      <c r="F11" s="259" t="s">
        <v>799</v>
      </c>
      <c r="G11" s="528">
        <f>H11+I11</f>
        <v>30127.3</v>
      </c>
      <c r="H11" s="529">
        <f>H13+H14+H15</f>
        <v>25127.3</v>
      </c>
      <c r="I11" s="530">
        <f>I13+I14+I15</f>
        <v>5000</v>
      </c>
    </row>
    <row r="12" spans="1:16" s="260" customFormat="1" ht="10.5" customHeight="1">
      <c r="A12" s="255"/>
      <c r="B12" s="243"/>
      <c r="C12" s="256"/>
      <c r="D12" s="257"/>
      <c r="E12" s="250" t="s">
        <v>400</v>
      </c>
      <c r="F12" s="259"/>
      <c r="G12" s="531">
        <f t="shared" ref="G12:G75" si="0">H12+I12</f>
        <v>0</v>
      </c>
      <c r="H12" s="261"/>
      <c r="I12" s="262"/>
    </row>
    <row r="13" spans="1:16" ht="24">
      <c r="A13" s="255">
        <v>2111</v>
      </c>
      <c r="B13" s="263" t="s">
        <v>531</v>
      </c>
      <c r="C13" s="264" t="s">
        <v>467</v>
      </c>
      <c r="D13" s="265" t="s">
        <v>467</v>
      </c>
      <c r="E13" s="250" t="s">
        <v>288</v>
      </c>
      <c r="F13" s="266" t="s">
        <v>800</v>
      </c>
      <c r="G13" s="528">
        <f t="shared" si="0"/>
        <v>30127.3</v>
      </c>
      <c r="H13" s="529">
        <f>Sheet6!H13</f>
        <v>25127.3</v>
      </c>
      <c r="I13" s="529">
        <f>Sheet6!I13</f>
        <v>5000</v>
      </c>
    </row>
    <row r="14" spans="1:16">
      <c r="A14" s="255">
        <v>2112</v>
      </c>
      <c r="B14" s="263" t="s">
        <v>531</v>
      </c>
      <c r="C14" s="264" t="s">
        <v>467</v>
      </c>
      <c r="D14" s="265" t="s">
        <v>468</v>
      </c>
      <c r="E14" s="250" t="s">
        <v>801</v>
      </c>
      <c r="F14" s="266" t="s">
        <v>802</v>
      </c>
      <c r="G14" s="531">
        <f t="shared" si="0"/>
        <v>0</v>
      </c>
      <c r="H14" s="267"/>
      <c r="I14" s="268"/>
    </row>
    <row r="15" spans="1:16">
      <c r="A15" s="255">
        <v>2113</v>
      </c>
      <c r="B15" s="263" t="s">
        <v>531</v>
      </c>
      <c r="C15" s="264" t="s">
        <v>467</v>
      </c>
      <c r="D15" s="265" t="s">
        <v>334</v>
      </c>
      <c r="E15" s="250" t="s">
        <v>805</v>
      </c>
      <c r="F15" s="266" t="s">
        <v>806</v>
      </c>
      <c r="G15" s="531">
        <f t="shared" si="0"/>
        <v>0</v>
      </c>
      <c r="H15" s="267"/>
      <c r="I15" s="268"/>
    </row>
    <row r="16" spans="1:16" ht="28.5" customHeight="1">
      <c r="A16" s="255">
        <v>2120</v>
      </c>
      <c r="B16" s="243" t="s">
        <v>531</v>
      </c>
      <c r="C16" s="256" t="s">
        <v>468</v>
      </c>
      <c r="D16" s="257" t="s">
        <v>466</v>
      </c>
      <c r="E16" s="258" t="s">
        <v>807</v>
      </c>
      <c r="F16" s="269" t="s">
        <v>808</v>
      </c>
      <c r="G16" s="531">
        <f t="shared" si="0"/>
        <v>0</v>
      </c>
      <c r="H16" s="532">
        <f>H18+H19</f>
        <v>0</v>
      </c>
      <c r="I16" s="533">
        <f>I18+I19</f>
        <v>0</v>
      </c>
    </row>
    <row r="17" spans="1:9" s="260" customFormat="1" ht="28.5" customHeight="1">
      <c r="A17" s="255"/>
      <c r="B17" s="243"/>
      <c r="C17" s="256"/>
      <c r="D17" s="257"/>
      <c r="E17" s="250" t="s">
        <v>400</v>
      </c>
      <c r="F17" s="259"/>
      <c r="G17" s="531">
        <f t="shared" si="0"/>
        <v>0</v>
      </c>
      <c r="H17" s="261"/>
      <c r="I17" s="262"/>
    </row>
    <row r="18" spans="1:9" ht="28.5" customHeight="1">
      <c r="A18" s="255">
        <v>2121</v>
      </c>
      <c r="B18" s="263" t="s">
        <v>531</v>
      </c>
      <c r="C18" s="264" t="s">
        <v>468</v>
      </c>
      <c r="D18" s="265" t="s">
        <v>467</v>
      </c>
      <c r="E18" s="270" t="s">
        <v>289</v>
      </c>
      <c r="F18" s="266" t="s">
        <v>809</v>
      </c>
      <c r="G18" s="531">
        <f t="shared" si="0"/>
        <v>0</v>
      </c>
      <c r="H18" s="267"/>
      <c r="I18" s="268"/>
    </row>
    <row r="19" spans="1:9" ht="28.5" customHeight="1">
      <c r="A19" s="255">
        <v>2122</v>
      </c>
      <c r="B19" s="263" t="s">
        <v>531</v>
      </c>
      <c r="C19" s="264" t="s">
        <v>468</v>
      </c>
      <c r="D19" s="265" t="s">
        <v>468</v>
      </c>
      <c r="E19" s="250" t="s">
        <v>810</v>
      </c>
      <c r="F19" s="266" t="s">
        <v>811</v>
      </c>
      <c r="G19" s="531">
        <f t="shared" si="0"/>
        <v>0</v>
      </c>
      <c r="H19" s="267"/>
      <c r="I19" s="268"/>
    </row>
    <row r="20" spans="1:9" ht="28.5" customHeight="1">
      <c r="A20" s="255">
        <v>2130</v>
      </c>
      <c r="B20" s="243" t="s">
        <v>531</v>
      </c>
      <c r="C20" s="256" t="s">
        <v>334</v>
      </c>
      <c r="D20" s="257" t="s">
        <v>466</v>
      </c>
      <c r="E20" s="258" t="s">
        <v>812</v>
      </c>
      <c r="F20" s="271" t="s">
        <v>813</v>
      </c>
      <c r="G20" s="528">
        <f t="shared" si="0"/>
        <v>0</v>
      </c>
      <c r="H20" s="529">
        <f>H22+H23+H24</f>
        <v>0</v>
      </c>
      <c r="I20" s="533">
        <f>I22+I23+I24</f>
        <v>0</v>
      </c>
    </row>
    <row r="21" spans="1:9" s="260" customFormat="1" ht="28.5" customHeight="1">
      <c r="A21" s="255"/>
      <c r="B21" s="243"/>
      <c r="C21" s="256"/>
      <c r="D21" s="257"/>
      <c r="E21" s="250" t="s">
        <v>400</v>
      </c>
      <c r="F21" s="259"/>
      <c r="G21" s="531">
        <f t="shared" si="0"/>
        <v>0</v>
      </c>
      <c r="H21" s="261"/>
      <c r="I21" s="262"/>
    </row>
    <row r="22" spans="1:9" ht="28.5" customHeight="1">
      <c r="A22" s="255">
        <v>2131</v>
      </c>
      <c r="B22" s="263" t="s">
        <v>531</v>
      </c>
      <c r="C22" s="264" t="s">
        <v>334</v>
      </c>
      <c r="D22" s="265" t="s">
        <v>467</v>
      </c>
      <c r="E22" s="250" t="s">
        <v>814</v>
      </c>
      <c r="F22" s="266" t="s">
        <v>815</v>
      </c>
      <c r="G22" s="531">
        <f t="shared" si="0"/>
        <v>0</v>
      </c>
      <c r="H22" s="267"/>
      <c r="I22" s="268"/>
    </row>
    <row r="23" spans="1:9" ht="28.5" customHeight="1">
      <c r="A23" s="255">
        <v>2132</v>
      </c>
      <c r="B23" s="263" t="s">
        <v>531</v>
      </c>
      <c r="C23" s="264">
        <v>3</v>
      </c>
      <c r="D23" s="265">
        <v>2</v>
      </c>
      <c r="E23" s="250" t="s">
        <v>816</v>
      </c>
      <c r="F23" s="266" t="s">
        <v>817</v>
      </c>
      <c r="G23" s="531">
        <f t="shared" si="0"/>
        <v>0</v>
      </c>
      <c r="H23" s="267"/>
      <c r="I23" s="268"/>
    </row>
    <row r="24" spans="1:9" ht="28.5" customHeight="1">
      <c r="A24" s="255">
        <v>2133</v>
      </c>
      <c r="B24" s="263" t="s">
        <v>531</v>
      </c>
      <c r="C24" s="264">
        <v>3</v>
      </c>
      <c r="D24" s="265">
        <v>3</v>
      </c>
      <c r="E24" s="250" t="s">
        <v>818</v>
      </c>
      <c r="F24" s="266" t="s">
        <v>819</v>
      </c>
      <c r="G24" s="528">
        <f t="shared" si="0"/>
        <v>0</v>
      </c>
      <c r="H24" s="528">
        <f>Sheet6!H71</f>
        <v>0</v>
      </c>
      <c r="I24" s="267">
        <f>Sheet6!I72</f>
        <v>0</v>
      </c>
    </row>
    <row r="25" spans="1:9" ht="28.5" customHeight="1">
      <c r="A25" s="255">
        <v>2140</v>
      </c>
      <c r="B25" s="243" t="s">
        <v>531</v>
      </c>
      <c r="C25" s="256">
        <v>4</v>
      </c>
      <c r="D25" s="257">
        <v>0</v>
      </c>
      <c r="E25" s="258" t="s">
        <v>820</v>
      </c>
      <c r="F25" s="259" t="s">
        <v>821</v>
      </c>
      <c r="G25" s="531">
        <f t="shared" si="0"/>
        <v>0</v>
      </c>
      <c r="H25" s="532">
        <f>H27</f>
        <v>0</v>
      </c>
      <c r="I25" s="533">
        <f>I27</f>
        <v>0</v>
      </c>
    </row>
    <row r="26" spans="1:9" s="260" customFormat="1" ht="28.5" customHeight="1">
      <c r="A26" s="255"/>
      <c r="B26" s="243"/>
      <c r="C26" s="256"/>
      <c r="D26" s="257"/>
      <c r="E26" s="250" t="s">
        <v>400</v>
      </c>
      <c r="F26" s="259"/>
      <c r="G26" s="531">
        <f t="shared" si="0"/>
        <v>0</v>
      </c>
      <c r="H26" s="261"/>
      <c r="I26" s="262"/>
    </row>
    <row r="27" spans="1:9" ht="28.5" customHeight="1">
      <c r="A27" s="255">
        <v>2141</v>
      </c>
      <c r="B27" s="263" t="s">
        <v>531</v>
      </c>
      <c r="C27" s="264">
        <v>4</v>
      </c>
      <c r="D27" s="265">
        <v>1</v>
      </c>
      <c r="E27" s="250" t="s">
        <v>822</v>
      </c>
      <c r="F27" s="272" t="s">
        <v>823</v>
      </c>
      <c r="G27" s="531">
        <f t="shared" si="0"/>
        <v>0</v>
      </c>
      <c r="H27" s="267"/>
      <c r="I27" s="268"/>
    </row>
    <row r="28" spans="1:9" ht="28.5" customHeight="1">
      <c r="A28" s="255">
        <v>2150</v>
      </c>
      <c r="B28" s="243" t="s">
        <v>531</v>
      </c>
      <c r="C28" s="256">
        <v>5</v>
      </c>
      <c r="D28" s="257">
        <v>0</v>
      </c>
      <c r="E28" s="258" t="s">
        <v>824</v>
      </c>
      <c r="F28" s="259" t="s">
        <v>825</v>
      </c>
      <c r="G28" s="531">
        <f t="shared" si="0"/>
        <v>0</v>
      </c>
      <c r="H28" s="532">
        <f>H30</f>
        <v>0</v>
      </c>
      <c r="I28" s="533">
        <f>I30</f>
        <v>0</v>
      </c>
    </row>
    <row r="29" spans="1:9" s="260" customFormat="1" ht="28.5" customHeight="1">
      <c r="A29" s="255"/>
      <c r="B29" s="243"/>
      <c r="C29" s="256"/>
      <c r="D29" s="257"/>
      <c r="E29" s="250" t="s">
        <v>400</v>
      </c>
      <c r="F29" s="259"/>
      <c r="G29" s="531">
        <f t="shared" si="0"/>
        <v>0</v>
      </c>
      <c r="H29" s="261"/>
      <c r="I29" s="262"/>
    </row>
    <row r="30" spans="1:9" ht="28.5" customHeight="1">
      <c r="A30" s="255">
        <v>2151</v>
      </c>
      <c r="B30" s="263" t="s">
        <v>531</v>
      </c>
      <c r="C30" s="264">
        <v>5</v>
      </c>
      <c r="D30" s="265">
        <v>1</v>
      </c>
      <c r="E30" s="250" t="s">
        <v>826</v>
      </c>
      <c r="F30" s="272" t="s">
        <v>827</v>
      </c>
      <c r="G30" s="531">
        <f t="shared" si="0"/>
        <v>0</v>
      </c>
      <c r="H30" s="267"/>
      <c r="I30" s="268"/>
    </row>
    <row r="31" spans="1:9" ht="28.5" customHeight="1">
      <c r="A31" s="255">
        <v>2160</v>
      </c>
      <c r="B31" s="243" t="s">
        <v>531</v>
      </c>
      <c r="C31" s="256">
        <v>6</v>
      </c>
      <c r="D31" s="257">
        <v>0</v>
      </c>
      <c r="E31" s="258" t="s">
        <v>828</v>
      </c>
      <c r="F31" s="259" t="s">
        <v>829</v>
      </c>
      <c r="G31" s="529">
        <f t="shared" si="0"/>
        <v>3545.5</v>
      </c>
      <c r="H31" s="529">
        <v>545.5</v>
      </c>
      <c r="I31" s="530">
        <f>I33</f>
        <v>3000</v>
      </c>
    </row>
    <row r="32" spans="1:9" s="260" customFormat="1" ht="28.5" customHeight="1">
      <c r="A32" s="255"/>
      <c r="B32" s="243"/>
      <c r="C32" s="256"/>
      <c r="D32" s="257"/>
      <c r="E32" s="250" t="s">
        <v>400</v>
      </c>
      <c r="F32" s="259"/>
      <c r="G32" s="529">
        <f t="shared" si="0"/>
        <v>0</v>
      </c>
      <c r="H32" s="529"/>
      <c r="I32" s="284"/>
    </row>
    <row r="33" spans="1:9" ht="28.5" customHeight="1">
      <c r="A33" s="255">
        <v>2161</v>
      </c>
      <c r="B33" s="263" t="s">
        <v>531</v>
      </c>
      <c r="C33" s="264">
        <v>6</v>
      </c>
      <c r="D33" s="265">
        <v>1</v>
      </c>
      <c r="E33" s="250" t="s">
        <v>830</v>
      </c>
      <c r="F33" s="266" t="s">
        <v>835</v>
      </c>
      <c r="G33" s="529">
        <f t="shared" si="0"/>
        <v>3545.5</v>
      </c>
      <c r="H33" s="529">
        <v>545.5</v>
      </c>
      <c r="I33" s="286">
        <v>3000</v>
      </c>
    </row>
    <row r="34" spans="1:9" ht="28.5" customHeight="1">
      <c r="A34" s="255">
        <v>2170</v>
      </c>
      <c r="B34" s="243" t="s">
        <v>531</v>
      </c>
      <c r="C34" s="256">
        <v>7</v>
      </c>
      <c r="D34" s="257">
        <v>0</v>
      </c>
      <c r="E34" s="258" t="s">
        <v>654</v>
      </c>
      <c r="F34" s="266"/>
      <c r="G34" s="529">
        <f t="shared" si="0"/>
        <v>0</v>
      </c>
      <c r="H34" s="529">
        <f>H36</f>
        <v>0</v>
      </c>
      <c r="I34" s="533">
        <f>I36</f>
        <v>0</v>
      </c>
    </row>
    <row r="35" spans="1:9" s="260" customFormat="1" ht="28.5" customHeight="1">
      <c r="A35" s="255"/>
      <c r="B35" s="243"/>
      <c r="C35" s="256"/>
      <c r="D35" s="257"/>
      <c r="E35" s="250" t="s">
        <v>400</v>
      </c>
      <c r="F35" s="259"/>
      <c r="G35" s="531">
        <f t="shared" si="0"/>
        <v>0</v>
      </c>
      <c r="H35" s="261"/>
      <c r="I35" s="262"/>
    </row>
    <row r="36" spans="1:9" ht="28.5" customHeight="1">
      <c r="A36" s="255">
        <v>2171</v>
      </c>
      <c r="B36" s="263" t="s">
        <v>531</v>
      </c>
      <c r="C36" s="264">
        <v>7</v>
      </c>
      <c r="D36" s="265">
        <v>1</v>
      </c>
      <c r="E36" s="250" t="s">
        <v>654</v>
      </c>
      <c r="F36" s="266"/>
      <c r="G36" s="531">
        <f t="shared" si="0"/>
        <v>0</v>
      </c>
      <c r="H36" s="267"/>
      <c r="I36" s="268"/>
    </row>
    <row r="37" spans="1:9" ht="28.5" customHeight="1">
      <c r="A37" s="255">
        <v>2180</v>
      </c>
      <c r="B37" s="243" t="s">
        <v>531</v>
      </c>
      <c r="C37" s="256">
        <v>8</v>
      </c>
      <c r="D37" s="257">
        <v>0</v>
      </c>
      <c r="E37" s="258" t="s">
        <v>836</v>
      </c>
      <c r="F37" s="259" t="s">
        <v>837</v>
      </c>
      <c r="G37" s="531">
        <f t="shared" si="0"/>
        <v>0</v>
      </c>
      <c r="H37" s="532">
        <f>H39+H43</f>
        <v>0</v>
      </c>
      <c r="I37" s="533">
        <f>I39+I43</f>
        <v>0</v>
      </c>
    </row>
    <row r="38" spans="1:9" s="260" customFormat="1" ht="28.5" customHeight="1">
      <c r="A38" s="255"/>
      <c r="B38" s="243"/>
      <c r="C38" s="256"/>
      <c r="D38" s="257"/>
      <c r="E38" s="250" t="s">
        <v>400</v>
      </c>
      <c r="F38" s="259"/>
      <c r="G38" s="531">
        <f t="shared" si="0"/>
        <v>0</v>
      </c>
      <c r="H38" s="261"/>
      <c r="I38" s="262"/>
    </row>
    <row r="39" spans="1:9" ht="28.5" customHeight="1">
      <c r="A39" s="255">
        <v>2181</v>
      </c>
      <c r="B39" s="263" t="s">
        <v>531</v>
      </c>
      <c r="C39" s="264">
        <v>8</v>
      </c>
      <c r="D39" s="265">
        <v>1</v>
      </c>
      <c r="E39" s="250" t="s">
        <v>836</v>
      </c>
      <c r="F39" s="272" t="s">
        <v>838</v>
      </c>
      <c r="G39" s="531">
        <f t="shared" si="0"/>
        <v>0</v>
      </c>
      <c r="H39" s="532">
        <f>H41+H42</f>
        <v>0</v>
      </c>
      <c r="I39" s="533">
        <f>I41+I42</f>
        <v>0</v>
      </c>
    </row>
    <row r="40" spans="1:9" ht="28.5" customHeight="1">
      <c r="A40" s="255"/>
      <c r="B40" s="263"/>
      <c r="C40" s="264"/>
      <c r="D40" s="265"/>
      <c r="E40" s="273" t="s">
        <v>400</v>
      </c>
      <c r="F40" s="272"/>
      <c r="G40" s="531">
        <f t="shared" si="0"/>
        <v>0</v>
      </c>
      <c r="H40" s="267"/>
      <c r="I40" s="268"/>
    </row>
    <row r="41" spans="1:9" ht="28.5" customHeight="1">
      <c r="A41" s="255">
        <v>2182</v>
      </c>
      <c r="B41" s="263" t="s">
        <v>531</v>
      </c>
      <c r="C41" s="264">
        <v>8</v>
      </c>
      <c r="D41" s="265">
        <v>1</v>
      </c>
      <c r="E41" s="273" t="s">
        <v>411</v>
      </c>
      <c r="F41" s="272"/>
      <c r="G41" s="531">
        <f t="shared" si="0"/>
        <v>0</v>
      </c>
      <c r="H41" s="267"/>
      <c r="I41" s="268"/>
    </row>
    <row r="42" spans="1:9" ht="28.5" customHeight="1">
      <c r="A42" s="255">
        <v>2183</v>
      </c>
      <c r="B42" s="263" t="s">
        <v>531</v>
      </c>
      <c r="C42" s="264">
        <v>8</v>
      </c>
      <c r="D42" s="265">
        <v>1</v>
      </c>
      <c r="E42" s="273" t="s">
        <v>412</v>
      </c>
      <c r="F42" s="272"/>
      <c r="G42" s="531">
        <f t="shared" si="0"/>
        <v>0</v>
      </c>
      <c r="H42" s="267"/>
      <c r="I42" s="268"/>
    </row>
    <row r="43" spans="1:9" ht="28.5" customHeight="1">
      <c r="A43" s="255">
        <v>2184</v>
      </c>
      <c r="B43" s="263" t="s">
        <v>531</v>
      </c>
      <c r="C43" s="264">
        <v>8</v>
      </c>
      <c r="D43" s="265">
        <v>1</v>
      </c>
      <c r="E43" s="273" t="s">
        <v>417</v>
      </c>
      <c r="F43" s="272"/>
      <c r="G43" s="531">
        <f t="shared" si="0"/>
        <v>0</v>
      </c>
      <c r="H43" s="267"/>
      <c r="I43" s="268"/>
    </row>
    <row r="44" spans="1:9" ht="28.5" customHeight="1">
      <c r="A44" s="255">
        <v>2185</v>
      </c>
      <c r="B44" s="263" t="s">
        <v>531</v>
      </c>
      <c r="C44" s="264">
        <v>8</v>
      </c>
      <c r="D44" s="265">
        <v>1</v>
      </c>
      <c r="E44" s="273"/>
      <c r="F44" s="272"/>
      <c r="G44" s="531">
        <f t="shared" si="0"/>
        <v>0</v>
      </c>
      <c r="H44" s="267"/>
      <c r="I44" s="268"/>
    </row>
    <row r="45" spans="1:9" s="248" customFormat="1" ht="28.5" customHeight="1">
      <c r="A45" s="274">
        <v>2200</v>
      </c>
      <c r="B45" s="243" t="s">
        <v>532</v>
      </c>
      <c r="C45" s="256">
        <v>0</v>
      </c>
      <c r="D45" s="257">
        <v>0</v>
      </c>
      <c r="E45" s="246" t="s">
        <v>903</v>
      </c>
      <c r="F45" s="275" t="s">
        <v>839</v>
      </c>
      <c r="G45" s="531">
        <f t="shared" si="0"/>
        <v>0</v>
      </c>
      <c r="H45" s="532">
        <f>H47+H50+H53+H56+H60</f>
        <v>0</v>
      </c>
      <c r="I45" s="533">
        <f>I47+I50+I53+I56+I60</f>
        <v>0</v>
      </c>
    </row>
    <row r="46" spans="1:9" ht="11.25" customHeight="1">
      <c r="A46" s="249"/>
      <c r="B46" s="243"/>
      <c r="C46" s="244"/>
      <c r="D46" s="245"/>
      <c r="E46" s="250" t="s">
        <v>399</v>
      </c>
      <c r="F46" s="251"/>
      <c r="G46" s="531">
        <f t="shared" si="0"/>
        <v>0</v>
      </c>
      <c r="H46" s="276"/>
      <c r="I46" s="277"/>
    </row>
    <row r="47" spans="1:9">
      <c r="A47" s="255">
        <v>2210</v>
      </c>
      <c r="B47" s="243" t="s">
        <v>532</v>
      </c>
      <c r="C47" s="264">
        <v>1</v>
      </c>
      <c r="D47" s="265">
        <v>0</v>
      </c>
      <c r="E47" s="258" t="s">
        <v>840</v>
      </c>
      <c r="F47" s="278" t="s">
        <v>841</v>
      </c>
      <c r="G47" s="531">
        <f t="shared" si="0"/>
        <v>0</v>
      </c>
      <c r="H47" s="532">
        <f>H49</f>
        <v>0</v>
      </c>
      <c r="I47" s="533">
        <f>I49</f>
        <v>0</v>
      </c>
    </row>
    <row r="48" spans="1:9" s="260" customFormat="1" ht="10.5" customHeight="1">
      <c r="A48" s="255"/>
      <c r="B48" s="243"/>
      <c r="C48" s="256"/>
      <c r="D48" s="257"/>
      <c r="E48" s="250" t="s">
        <v>400</v>
      </c>
      <c r="F48" s="259"/>
      <c r="G48" s="531">
        <f t="shared" si="0"/>
        <v>0</v>
      </c>
      <c r="H48" s="261"/>
      <c r="I48" s="262"/>
    </row>
    <row r="49" spans="1:9">
      <c r="A49" s="255">
        <v>2211</v>
      </c>
      <c r="B49" s="263" t="s">
        <v>532</v>
      </c>
      <c r="C49" s="264">
        <v>1</v>
      </c>
      <c r="D49" s="265">
        <v>1</v>
      </c>
      <c r="E49" s="250" t="s">
        <v>842</v>
      </c>
      <c r="F49" s="272" t="s">
        <v>843</v>
      </c>
      <c r="G49" s="531">
        <f t="shared" si="0"/>
        <v>0</v>
      </c>
      <c r="H49" s="267"/>
      <c r="I49" s="268"/>
    </row>
    <row r="50" spans="1:9">
      <c r="A50" s="255">
        <v>2220</v>
      </c>
      <c r="B50" s="243" t="s">
        <v>532</v>
      </c>
      <c r="C50" s="256">
        <v>2</v>
      </c>
      <c r="D50" s="257">
        <v>0</v>
      </c>
      <c r="E50" s="258" t="s">
        <v>844</v>
      </c>
      <c r="F50" s="278" t="s">
        <v>845</v>
      </c>
      <c r="G50" s="531">
        <f t="shared" si="0"/>
        <v>0</v>
      </c>
      <c r="H50" s="532">
        <f>H52</f>
        <v>0</v>
      </c>
      <c r="I50" s="533">
        <f>I52</f>
        <v>0</v>
      </c>
    </row>
    <row r="51" spans="1:9" s="260" customFormat="1" ht="10.5" customHeight="1">
      <c r="A51" s="255"/>
      <c r="B51" s="243"/>
      <c r="C51" s="256"/>
      <c r="D51" s="257"/>
      <c r="E51" s="250" t="s">
        <v>400</v>
      </c>
      <c r="F51" s="259"/>
      <c r="G51" s="531">
        <f t="shared" si="0"/>
        <v>0</v>
      </c>
      <c r="H51" s="261"/>
      <c r="I51" s="262"/>
    </row>
    <row r="52" spans="1:9">
      <c r="A52" s="255">
        <v>2221</v>
      </c>
      <c r="B52" s="263" t="s">
        <v>532</v>
      </c>
      <c r="C52" s="264">
        <v>2</v>
      </c>
      <c r="D52" s="265">
        <v>1</v>
      </c>
      <c r="E52" s="250" t="s">
        <v>846</v>
      </c>
      <c r="F52" s="272" t="s">
        <v>847</v>
      </c>
      <c r="G52" s="531">
        <f t="shared" si="0"/>
        <v>0</v>
      </c>
      <c r="H52" s="267"/>
      <c r="I52" s="268"/>
    </row>
    <row r="53" spans="1:9">
      <c r="A53" s="255">
        <v>2230</v>
      </c>
      <c r="B53" s="243" t="s">
        <v>532</v>
      </c>
      <c r="C53" s="264">
        <v>3</v>
      </c>
      <c r="D53" s="265">
        <v>0</v>
      </c>
      <c r="E53" s="258" t="s">
        <v>848</v>
      </c>
      <c r="F53" s="278" t="s">
        <v>849</v>
      </c>
      <c r="G53" s="531">
        <f t="shared" si="0"/>
        <v>0</v>
      </c>
      <c r="H53" s="532">
        <f>H55</f>
        <v>0</v>
      </c>
      <c r="I53" s="533">
        <f>I55</f>
        <v>0</v>
      </c>
    </row>
    <row r="54" spans="1:9" s="260" customFormat="1" ht="10.5" customHeight="1">
      <c r="A54" s="255"/>
      <c r="B54" s="243"/>
      <c r="C54" s="256"/>
      <c r="D54" s="257"/>
      <c r="E54" s="250" t="s">
        <v>400</v>
      </c>
      <c r="F54" s="259"/>
      <c r="G54" s="531">
        <f t="shared" si="0"/>
        <v>0</v>
      </c>
      <c r="H54" s="261"/>
      <c r="I54" s="262"/>
    </row>
    <row r="55" spans="1:9">
      <c r="A55" s="255">
        <v>2231</v>
      </c>
      <c r="B55" s="263" t="s">
        <v>532</v>
      </c>
      <c r="C55" s="264">
        <v>3</v>
      </c>
      <c r="D55" s="265">
        <v>1</v>
      </c>
      <c r="E55" s="250" t="s">
        <v>850</v>
      </c>
      <c r="F55" s="272" t="s">
        <v>851</v>
      </c>
      <c r="G55" s="531">
        <f t="shared" si="0"/>
        <v>0</v>
      </c>
      <c r="H55" s="267"/>
      <c r="I55" s="268"/>
    </row>
    <row r="56" spans="1:9" ht="24">
      <c r="A56" s="255">
        <v>2240</v>
      </c>
      <c r="B56" s="243" t="s">
        <v>532</v>
      </c>
      <c r="C56" s="256">
        <v>4</v>
      </c>
      <c r="D56" s="257">
        <v>0</v>
      </c>
      <c r="E56" s="258" t="s">
        <v>852</v>
      </c>
      <c r="F56" s="259" t="s">
        <v>853</v>
      </c>
      <c r="G56" s="531">
        <f t="shared" si="0"/>
        <v>0</v>
      </c>
      <c r="H56" s="532">
        <f>H58</f>
        <v>0</v>
      </c>
      <c r="I56" s="533">
        <f>I58</f>
        <v>0</v>
      </c>
    </row>
    <row r="57" spans="1:9" s="260" customFormat="1" ht="10.5" customHeight="1">
      <c r="A57" s="255"/>
      <c r="B57" s="243"/>
      <c r="C57" s="256"/>
      <c r="D57" s="257"/>
      <c r="E57" s="250" t="s">
        <v>400</v>
      </c>
      <c r="F57" s="259"/>
      <c r="G57" s="531">
        <f t="shared" si="0"/>
        <v>0</v>
      </c>
      <c r="H57" s="261"/>
      <c r="I57" s="262"/>
    </row>
    <row r="58" spans="1:9" ht="24">
      <c r="A58" s="255">
        <v>2241</v>
      </c>
      <c r="B58" s="263" t="s">
        <v>532</v>
      </c>
      <c r="C58" s="264">
        <v>4</v>
      </c>
      <c r="D58" s="265">
        <v>1</v>
      </c>
      <c r="E58" s="250" t="s">
        <v>852</v>
      </c>
      <c r="F58" s="272" t="s">
        <v>853</v>
      </c>
      <c r="G58" s="531">
        <f t="shared" si="0"/>
        <v>0</v>
      </c>
      <c r="H58" s="267"/>
      <c r="I58" s="268"/>
    </row>
    <row r="59" spans="1:9" s="260" customFormat="1" ht="10.5" customHeight="1">
      <c r="A59" s="255"/>
      <c r="B59" s="243"/>
      <c r="C59" s="256"/>
      <c r="D59" s="257"/>
      <c r="E59" s="250" t="s">
        <v>400</v>
      </c>
      <c r="F59" s="259"/>
      <c r="G59" s="531">
        <f t="shared" si="0"/>
        <v>0</v>
      </c>
      <c r="H59" s="261"/>
      <c r="I59" s="262"/>
    </row>
    <row r="60" spans="1:9">
      <c r="A60" s="255">
        <v>2250</v>
      </c>
      <c r="B60" s="243" t="s">
        <v>532</v>
      </c>
      <c r="C60" s="256">
        <v>5</v>
      </c>
      <c r="D60" s="257">
        <v>0</v>
      </c>
      <c r="E60" s="258" t="s">
        <v>854</v>
      </c>
      <c r="F60" s="259" t="s">
        <v>855</v>
      </c>
      <c r="G60" s="531">
        <f t="shared" si="0"/>
        <v>0</v>
      </c>
      <c r="H60" s="532">
        <f>H62</f>
        <v>0</v>
      </c>
      <c r="I60" s="533">
        <f>I62</f>
        <v>0</v>
      </c>
    </row>
    <row r="61" spans="1:9" s="260" customFormat="1" ht="10.5" customHeight="1">
      <c r="A61" s="255"/>
      <c r="B61" s="243"/>
      <c r="C61" s="256"/>
      <c r="D61" s="257"/>
      <c r="E61" s="250" t="s">
        <v>400</v>
      </c>
      <c r="F61" s="259"/>
      <c r="G61" s="531">
        <f t="shared" si="0"/>
        <v>0</v>
      </c>
      <c r="H61" s="261"/>
      <c r="I61" s="262"/>
    </row>
    <row r="62" spans="1:9">
      <c r="A62" s="255">
        <v>2251</v>
      </c>
      <c r="B62" s="263" t="s">
        <v>532</v>
      </c>
      <c r="C62" s="264">
        <v>5</v>
      </c>
      <c r="D62" s="265">
        <v>1</v>
      </c>
      <c r="E62" s="250" t="s">
        <v>854</v>
      </c>
      <c r="F62" s="272" t="s">
        <v>856</v>
      </c>
      <c r="G62" s="531">
        <f t="shared" si="0"/>
        <v>0</v>
      </c>
      <c r="H62" s="267"/>
      <c r="I62" s="268"/>
    </row>
    <row r="63" spans="1:9" s="248" customFormat="1" ht="58.5" customHeight="1">
      <c r="A63" s="274">
        <v>2300</v>
      </c>
      <c r="B63" s="279" t="s">
        <v>533</v>
      </c>
      <c r="C63" s="256">
        <v>0</v>
      </c>
      <c r="D63" s="257">
        <v>0</v>
      </c>
      <c r="E63" s="280" t="s">
        <v>904</v>
      </c>
      <c r="F63" s="275" t="s">
        <v>857</v>
      </c>
      <c r="G63" s="531">
        <f t="shared" si="0"/>
        <v>0</v>
      </c>
      <c r="H63" s="532">
        <f>H65+H70+H73+H77+H80+H83+H86</f>
        <v>0</v>
      </c>
      <c r="I63" s="533">
        <f>I65+I70+I73+I77+I80+I83+I86</f>
        <v>0</v>
      </c>
    </row>
    <row r="64" spans="1:9" ht="11.25" customHeight="1">
      <c r="A64" s="249"/>
      <c r="B64" s="243"/>
      <c r="C64" s="244"/>
      <c r="D64" s="245"/>
      <c r="E64" s="250" t="s">
        <v>399</v>
      </c>
      <c r="F64" s="251"/>
      <c r="G64" s="531">
        <f t="shared" si="0"/>
        <v>0</v>
      </c>
      <c r="H64" s="276"/>
      <c r="I64" s="277"/>
    </row>
    <row r="65" spans="1:9">
      <c r="A65" s="255">
        <v>2310</v>
      </c>
      <c r="B65" s="279" t="s">
        <v>533</v>
      </c>
      <c r="C65" s="256">
        <v>1</v>
      </c>
      <c r="D65" s="257">
        <v>0</v>
      </c>
      <c r="E65" s="258" t="s">
        <v>318</v>
      </c>
      <c r="F65" s="259" t="s">
        <v>859</v>
      </c>
      <c r="G65" s="531">
        <f t="shared" si="0"/>
        <v>0</v>
      </c>
      <c r="H65" s="532">
        <f>H67+H68+H69</f>
        <v>0</v>
      </c>
      <c r="I65" s="533">
        <f>I67+I68+I69</f>
        <v>0</v>
      </c>
    </row>
    <row r="66" spans="1:9" s="260" customFormat="1" ht="10.5" customHeight="1">
      <c r="A66" s="255"/>
      <c r="B66" s="243"/>
      <c r="C66" s="256"/>
      <c r="D66" s="257"/>
      <c r="E66" s="250" t="s">
        <v>400</v>
      </c>
      <c r="F66" s="259"/>
      <c r="G66" s="531">
        <f t="shared" si="0"/>
        <v>0</v>
      </c>
      <c r="H66" s="261"/>
      <c r="I66" s="262"/>
    </row>
    <row r="67" spans="1:9">
      <c r="A67" s="255">
        <v>2311</v>
      </c>
      <c r="B67" s="281" t="s">
        <v>533</v>
      </c>
      <c r="C67" s="264">
        <v>1</v>
      </c>
      <c r="D67" s="265">
        <v>1</v>
      </c>
      <c r="E67" s="250" t="s">
        <v>858</v>
      </c>
      <c r="F67" s="272" t="s">
        <v>860</v>
      </c>
      <c r="G67" s="531">
        <f t="shared" si="0"/>
        <v>0</v>
      </c>
      <c r="H67" s="267"/>
      <c r="I67" s="268"/>
    </row>
    <row r="68" spans="1:9">
      <c r="A68" s="255">
        <v>2312</v>
      </c>
      <c r="B68" s="281" t="s">
        <v>533</v>
      </c>
      <c r="C68" s="264">
        <v>1</v>
      </c>
      <c r="D68" s="265">
        <v>2</v>
      </c>
      <c r="E68" s="250" t="s">
        <v>319</v>
      </c>
      <c r="F68" s="272"/>
      <c r="G68" s="531">
        <f t="shared" si="0"/>
        <v>0</v>
      </c>
      <c r="H68" s="267"/>
      <c r="I68" s="268"/>
    </row>
    <row r="69" spans="1:9">
      <c r="A69" s="255">
        <v>2313</v>
      </c>
      <c r="B69" s="281" t="s">
        <v>533</v>
      </c>
      <c r="C69" s="264">
        <v>1</v>
      </c>
      <c r="D69" s="265">
        <v>3</v>
      </c>
      <c r="E69" s="250" t="s">
        <v>320</v>
      </c>
      <c r="F69" s="272"/>
      <c r="G69" s="531">
        <f t="shared" si="0"/>
        <v>0</v>
      </c>
      <c r="H69" s="267"/>
      <c r="I69" s="268"/>
    </row>
    <row r="70" spans="1:9" ht="0.75" customHeight="1">
      <c r="A70" s="255">
        <v>2320</v>
      </c>
      <c r="B70" s="279" t="s">
        <v>533</v>
      </c>
      <c r="C70" s="256">
        <v>2</v>
      </c>
      <c r="D70" s="257">
        <v>0</v>
      </c>
      <c r="E70" s="258" t="s">
        <v>321</v>
      </c>
      <c r="F70" s="259" t="s">
        <v>861</v>
      </c>
      <c r="G70" s="531">
        <f t="shared" si="0"/>
        <v>0</v>
      </c>
      <c r="H70" s="532">
        <f>H72</f>
        <v>0</v>
      </c>
      <c r="I70" s="533">
        <f>I72</f>
        <v>0</v>
      </c>
    </row>
    <row r="71" spans="1:9" s="260" customFormat="1" ht="10.5" hidden="1" customHeight="1">
      <c r="A71" s="255"/>
      <c r="B71" s="243"/>
      <c r="C71" s="256"/>
      <c r="D71" s="257"/>
      <c r="E71" s="250" t="s">
        <v>400</v>
      </c>
      <c r="F71" s="259"/>
      <c r="G71" s="531">
        <f t="shared" si="0"/>
        <v>0</v>
      </c>
      <c r="H71" s="261"/>
      <c r="I71" s="262"/>
    </row>
    <row r="72" spans="1:9" hidden="1">
      <c r="A72" s="255">
        <v>2321</v>
      </c>
      <c r="B72" s="281" t="s">
        <v>533</v>
      </c>
      <c r="C72" s="264">
        <v>2</v>
      </c>
      <c r="D72" s="265">
        <v>1</v>
      </c>
      <c r="E72" s="250" t="s">
        <v>322</v>
      </c>
      <c r="F72" s="272" t="s">
        <v>862</v>
      </c>
      <c r="G72" s="531">
        <f t="shared" si="0"/>
        <v>0</v>
      </c>
      <c r="H72" s="267"/>
      <c r="I72" s="268"/>
    </row>
    <row r="73" spans="1:9" ht="24" hidden="1">
      <c r="A73" s="255">
        <v>2330</v>
      </c>
      <c r="B73" s="279" t="s">
        <v>533</v>
      </c>
      <c r="C73" s="256">
        <v>3</v>
      </c>
      <c r="D73" s="257">
        <v>0</v>
      </c>
      <c r="E73" s="258" t="s">
        <v>323</v>
      </c>
      <c r="F73" s="259" t="s">
        <v>863</v>
      </c>
      <c r="G73" s="531">
        <f t="shared" si="0"/>
        <v>0</v>
      </c>
      <c r="H73" s="532">
        <f>H75+H76</f>
        <v>0</v>
      </c>
      <c r="I73" s="533">
        <f>I75+I76</f>
        <v>0</v>
      </c>
    </row>
    <row r="74" spans="1:9" s="260" customFormat="1" ht="10.5" hidden="1" customHeight="1">
      <c r="A74" s="255"/>
      <c r="B74" s="243"/>
      <c r="C74" s="256"/>
      <c r="D74" s="257"/>
      <c r="E74" s="250" t="s">
        <v>400</v>
      </c>
      <c r="F74" s="259"/>
      <c r="G74" s="531">
        <f t="shared" si="0"/>
        <v>0</v>
      </c>
      <c r="H74" s="261"/>
      <c r="I74" s="262"/>
    </row>
    <row r="75" spans="1:9" hidden="1">
      <c r="A75" s="255">
        <v>2331</v>
      </c>
      <c r="B75" s="281" t="s">
        <v>533</v>
      </c>
      <c r="C75" s="264">
        <v>3</v>
      </c>
      <c r="D75" s="265">
        <v>1</v>
      </c>
      <c r="E75" s="250" t="s">
        <v>864</v>
      </c>
      <c r="F75" s="272" t="s">
        <v>865</v>
      </c>
      <c r="G75" s="531">
        <f t="shared" si="0"/>
        <v>0</v>
      </c>
      <c r="H75" s="267"/>
      <c r="I75" s="268"/>
    </row>
    <row r="76" spans="1:9" hidden="1">
      <c r="A76" s="255">
        <v>2332</v>
      </c>
      <c r="B76" s="281" t="s">
        <v>533</v>
      </c>
      <c r="C76" s="264">
        <v>3</v>
      </c>
      <c r="D76" s="265">
        <v>2</v>
      </c>
      <c r="E76" s="250" t="s">
        <v>324</v>
      </c>
      <c r="F76" s="272"/>
      <c r="G76" s="531">
        <f t="shared" ref="G76:G138" si="1">H76+I76</f>
        <v>0</v>
      </c>
      <c r="H76" s="267"/>
      <c r="I76" s="268"/>
    </row>
    <row r="77" spans="1:9" hidden="1">
      <c r="A77" s="255">
        <v>2340</v>
      </c>
      <c r="B77" s="279" t="s">
        <v>533</v>
      </c>
      <c r="C77" s="256">
        <v>4</v>
      </c>
      <c r="D77" s="257">
        <v>0</v>
      </c>
      <c r="E77" s="258" t="s">
        <v>325</v>
      </c>
      <c r="F77" s="272"/>
      <c r="G77" s="531">
        <f t="shared" si="1"/>
        <v>0</v>
      </c>
      <c r="H77" s="532">
        <f>H79</f>
        <v>0</v>
      </c>
      <c r="I77" s="533">
        <f>I79</f>
        <v>0</v>
      </c>
    </row>
    <row r="78" spans="1:9" s="260" customFormat="1" ht="10.5" hidden="1" customHeight="1">
      <c r="A78" s="255"/>
      <c r="B78" s="243"/>
      <c r="C78" s="256"/>
      <c r="D78" s="257"/>
      <c r="E78" s="250" t="s">
        <v>400</v>
      </c>
      <c r="F78" s="259"/>
      <c r="G78" s="531">
        <f t="shared" si="1"/>
        <v>0</v>
      </c>
      <c r="H78" s="261"/>
      <c r="I78" s="262"/>
    </row>
    <row r="79" spans="1:9" hidden="1">
      <c r="A79" s="255">
        <v>2341</v>
      </c>
      <c r="B79" s="281" t="s">
        <v>533</v>
      </c>
      <c r="C79" s="264">
        <v>4</v>
      </c>
      <c r="D79" s="265">
        <v>1</v>
      </c>
      <c r="E79" s="250" t="s">
        <v>325</v>
      </c>
      <c r="F79" s="272"/>
      <c r="G79" s="531">
        <f t="shared" si="1"/>
        <v>0</v>
      </c>
      <c r="H79" s="267"/>
      <c r="I79" s="268"/>
    </row>
    <row r="80" spans="1:9" hidden="1">
      <c r="A80" s="255">
        <v>2350</v>
      </c>
      <c r="B80" s="279" t="s">
        <v>533</v>
      </c>
      <c r="C80" s="256">
        <v>5</v>
      </c>
      <c r="D80" s="257">
        <v>0</v>
      </c>
      <c r="E80" s="258" t="s">
        <v>866</v>
      </c>
      <c r="F80" s="259" t="s">
        <v>867</v>
      </c>
      <c r="G80" s="531">
        <f t="shared" si="1"/>
        <v>0</v>
      </c>
      <c r="H80" s="532">
        <f>H82</f>
        <v>0</v>
      </c>
      <c r="I80" s="533">
        <f>I82</f>
        <v>0</v>
      </c>
    </row>
    <row r="81" spans="1:9" s="260" customFormat="1" ht="10.5" hidden="1" customHeight="1">
      <c r="A81" s="255"/>
      <c r="B81" s="243"/>
      <c r="C81" s="256"/>
      <c r="D81" s="257"/>
      <c r="E81" s="250" t="s">
        <v>400</v>
      </c>
      <c r="F81" s="259"/>
      <c r="G81" s="531">
        <f t="shared" si="1"/>
        <v>0</v>
      </c>
      <c r="H81" s="261"/>
      <c r="I81" s="262"/>
    </row>
    <row r="82" spans="1:9" hidden="1">
      <c r="A82" s="255">
        <v>2351</v>
      </c>
      <c r="B82" s="281" t="s">
        <v>533</v>
      </c>
      <c r="C82" s="264">
        <v>5</v>
      </c>
      <c r="D82" s="265">
        <v>1</v>
      </c>
      <c r="E82" s="250" t="s">
        <v>868</v>
      </c>
      <c r="F82" s="272" t="s">
        <v>867</v>
      </c>
      <c r="G82" s="531">
        <f t="shared" si="1"/>
        <v>0</v>
      </c>
      <c r="H82" s="267"/>
      <c r="I82" s="268"/>
    </row>
    <row r="83" spans="1:9" ht="36" hidden="1">
      <c r="A83" s="255">
        <v>2360</v>
      </c>
      <c r="B83" s="279" t="s">
        <v>533</v>
      </c>
      <c r="C83" s="256">
        <v>6</v>
      </c>
      <c r="D83" s="257">
        <v>0</v>
      </c>
      <c r="E83" s="258" t="s">
        <v>439</v>
      </c>
      <c r="F83" s="259" t="s">
        <v>869</v>
      </c>
      <c r="G83" s="531">
        <f t="shared" si="1"/>
        <v>0</v>
      </c>
      <c r="H83" s="532">
        <f>H85</f>
        <v>0</v>
      </c>
      <c r="I83" s="533">
        <f>I85</f>
        <v>0</v>
      </c>
    </row>
    <row r="84" spans="1:9" s="260" customFormat="1" ht="0.75" customHeight="1">
      <c r="A84" s="255"/>
      <c r="B84" s="243"/>
      <c r="C84" s="256"/>
      <c r="D84" s="257"/>
      <c r="E84" s="250" t="s">
        <v>400</v>
      </c>
      <c r="F84" s="259"/>
      <c r="G84" s="531">
        <f t="shared" si="1"/>
        <v>0</v>
      </c>
      <c r="H84" s="261"/>
      <c r="I84" s="262"/>
    </row>
    <row r="85" spans="1:9" ht="24" hidden="1">
      <c r="A85" s="255">
        <v>2361</v>
      </c>
      <c r="B85" s="281" t="s">
        <v>533</v>
      </c>
      <c r="C85" s="264">
        <v>6</v>
      </c>
      <c r="D85" s="265">
        <v>1</v>
      </c>
      <c r="E85" s="250" t="s">
        <v>439</v>
      </c>
      <c r="F85" s="272" t="s">
        <v>870</v>
      </c>
      <c r="G85" s="531">
        <f t="shared" si="1"/>
        <v>0</v>
      </c>
      <c r="H85" s="267"/>
      <c r="I85" s="268"/>
    </row>
    <row r="86" spans="1:9" ht="28.5" hidden="1">
      <c r="A86" s="255">
        <v>2370</v>
      </c>
      <c r="B86" s="279" t="s">
        <v>533</v>
      </c>
      <c r="C86" s="256">
        <v>7</v>
      </c>
      <c r="D86" s="257">
        <v>0</v>
      </c>
      <c r="E86" s="258" t="s">
        <v>440</v>
      </c>
      <c r="F86" s="259" t="s">
        <v>871</v>
      </c>
      <c r="G86" s="531">
        <f t="shared" si="1"/>
        <v>0</v>
      </c>
      <c r="H86" s="532">
        <f>H88</f>
        <v>0</v>
      </c>
      <c r="I86" s="533">
        <f>I88</f>
        <v>0</v>
      </c>
    </row>
    <row r="87" spans="1:9" s="260" customFormat="1" ht="10.5" hidden="1" customHeight="1">
      <c r="A87" s="255"/>
      <c r="B87" s="243"/>
      <c r="C87" s="256"/>
      <c r="D87" s="257"/>
      <c r="E87" s="250" t="s">
        <v>400</v>
      </c>
      <c r="F87" s="259"/>
      <c r="G87" s="531">
        <f t="shared" si="1"/>
        <v>0</v>
      </c>
      <c r="H87" s="261"/>
      <c r="I87" s="262"/>
    </row>
    <row r="88" spans="1:9" ht="24" hidden="1">
      <c r="A88" s="255">
        <v>2371</v>
      </c>
      <c r="B88" s="281" t="s">
        <v>533</v>
      </c>
      <c r="C88" s="264">
        <v>7</v>
      </c>
      <c r="D88" s="265">
        <v>1</v>
      </c>
      <c r="E88" s="250" t="s">
        <v>441</v>
      </c>
      <c r="F88" s="272" t="s">
        <v>872</v>
      </c>
      <c r="G88" s="531">
        <f t="shared" si="1"/>
        <v>0</v>
      </c>
      <c r="H88" s="267"/>
      <c r="I88" s="268"/>
    </row>
    <row r="89" spans="1:9" s="248" customFormat="1" ht="52.5" customHeight="1">
      <c r="A89" s="274">
        <v>2400</v>
      </c>
      <c r="B89" s="279" t="s">
        <v>611</v>
      </c>
      <c r="C89" s="256">
        <v>0</v>
      </c>
      <c r="D89" s="257">
        <v>0</v>
      </c>
      <c r="E89" s="280" t="s">
        <v>905</v>
      </c>
      <c r="F89" s="275" t="s">
        <v>873</v>
      </c>
      <c r="G89" s="528">
        <f t="shared" si="1"/>
        <v>34740</v>
      </c>
      <c r="H89" s="529">
        <f>H91+H95+H101+H109+H114+H121+H124+H130</f>
        <v>9140</v>
      </c>
      <c r="I89" s="530">
        <f>I91+I95+I101+I109+I114+I121+I124+I130+I139</f>
        <v>25600</v>
      </c>
    </row>
    <row r="90" spans="1:9" ht="11.25" customHeight="1">
      <c r="A90" s="249"/>
      <c r="B90" s="243"/>
      <c r="C90" s="244"/>
      <c r="D90" s="245"/>
      <c r="E90" s="250" t="s">
        <v>399</v>
      </c>
      <c r="F90" s="251"/>
      <c r="G90" s="531">
        <f t="shared" si="1"/>
        <v>0</v>
      </c>
      <c r="H90" s="276"/>
      <c r="I90" s="277"/>
    </row>
    <row r="91" spans="1:9" ht="28.5">
      <c r="A91" s="255">
        <v>2410</v>
      </c>
      <c r="B91" s="279" t="s">
        <v>611</v>
      </c>
      <c r="C91" s="256">
        <v>1</v>
      </c>
      <c r="D91" s="257">
        <v>0</v>
      </c>
      <c r="E91" s="258" t="s">
        <v>874</v>
      </c>
      <c r="F91" s="259" t="s">
        <v>877</v>
      </c>
      <c r="G91" s="531">
        <f t="shared" si="1"/>
        <v>0</v>
      </c>
      <c r="H91" s="532">
        <f>H93+H94</f>
        <v>0</v>
      </c>
      <c r="I91" s="533">
        <f>I93+I94</f>
        <v>0</v>
      </c>
    </row>
    <row r="92" spans="1:9" s="260" customFormat="1" ht="10.5" customHeight="1">
      <c r="A92" s="255"/>
      <c r="B92" s="243"/>
      <c r="C92" s="256"/>
      <c r="D92" s="257"/>
      <c r="E92" s="250" t="s">
        <v>400</v>
      </c>
      <c r="F92" s="259"/>
      <c r="G92" s="531">
        <f t="shared" si="1"/>
        <v>0</v>
      </c>
      <c r="H92" s="261"/>
      <c r="I92" s="262"/>
    </row>
    <row r="93" spans="1:9" ht="24">
      <c r="A93" s="255">
        <v>2411</v>
      </c>
      <c r="B93" s="281" t="s">
        <v>611</v>
      </c>
      <c r="C93" s="264">
        <v>1</v>
      </c>
      <c r="D93" s="265">
        <v>1</v>
      </c>
      <c r="E93" s="250" t="s">
        <v>878</v>
      </c>
      <c r="F93" s="266" t="s">
        <v>879</v>
      </c>
      <c r="G93" s="531">
        <f t="shared" si="1"/>
        <v>0</v>
      </c>
      <c r="H93" s="267"/>
      <c r="I93" s="268"/>
    </row>
    <row r="94" spans="1:9" ht="24">
      <c r="A94" s="255">
        <v>2412</v>
      </c>
      <c r="B94" s="281" t="s">
        <v>611</v>
      </c>
      <c r="C94" s="264">
        <v>1</v>
      </c>
      <c r="D94" s="265">
        <v>2</v>
      </c>
      <c r="E94" s="250" t="s">
        <v>880</v>
      </c>
      <c r="F94" s="272" t="s">
        <v>881</v>
      </c>
      <c r="G94" s="531">
        <f t="shared" si="1"/>
        <v>0</v>
      </c>
      <c r="H94" s="267"/>
      <c r="I94" s="268"/>
    </row>
    <row r="95" spans="1:9" ht="24">
      <c r="A95" s="255">
        <v>2420</v>
      </c>
      <c r="B95" s="279" t="s">
        <v>611</v>
      </c>
      <c r="C95" s="256">
        <v>2</v>
      </c>
      <c r="D95" s="257">
        <v>0</v>
      </c>
      <c r="E95" s="258" t="s">
        <v>882</v>
      </c>
      <c r="F95" s="259" t="s">
        <v>883</v>
      </c>
      <c r="G95" s="528">
        <f t="shared" si="1"/>
        <v>1040</v>
      </c>
      <c r="H95" s="529">
        <f>H97+H98+H99+H100</f>
        <v>1040</v>
      </c>
      <c r="I95" s="533">
        <f>I97+I98+I99+I100</f>
        <v>0</v>
      </c>
    </row>
    <row r="96" spans="1:9" s="260" customFormat="1" ht="10.5" customHeight="1">
      <c r="A96" s="255"/>
      <c r="B96" s="243"/>
      <c r="C96" s="256"/>
      <c r="D96" s="257"/>
      <c r="E96" s="250" t="s">
        <v>400</v>
      </c>
      <c r="F96" s="259"/>
      <c r="G96" s="531">
        <f t="shared" si="1"/>
        <v>0</v>
      </c>
      <c r="H96" s="261"/>
      <c r="I96" s="262"/>
    </row>
    <row r="97" spans="1:9">
      <c r="A97" s="255">
        <v>2421</v>
      </c>
      <c r="B97" s="281" t="s">
        <v>611</v>
      </c>
      <c r="C97" s="264">
        <v>2</v>
      </c>
      <c r="D97" s="265">
        <v>1</v>
      </c>
      <c r="E97" s="250" t="s">
        <v>884</v>
      </c>
      <c r="F97" s="272" t="s">
        <v>885</v>
      </c>
      <c r="G97" s="528">
        <f t="shared" si="1"/>
        <v>1040</v>
      </c>
      <c r="H97" s="529">
        <f>Sheet6!H223</f>
        <v>1040</v>
      </c>
      <c r="I97" s="532">
        <f>Sheet6!I223</f>
        <v>0</v>
      </c>
    </row>
    <row r="98" spans="1:9">
      <c r="A98" s="255">
        <v>2422</v>
      </c>
      <c r="B98" s="281" t="s">
        <v>611</v>
      </c>
      <c r="C98" s="264">
        <v>2</v>
      </c>
      <c r="D98" s="265">
        <v>2</v>
      </c>
      <c r="E98" s="250" t="s">
        <v>886</v>
      </c>
      <c r="F98" s="272" t="s">
        <v>887</v>
      </c>
      <c r="G98" s="531">
        <f t="shared" si="1"/>
        <v>0</v>
      </c>
      <c r="H98" s="267"/>
      <c r="I98" s="268"/>
    </row>
    <row r="99" spans="1:9">
      <c r="A99" s="255">
        <v>2423</v>
      </c>
      <c r="B99" s="281" t="s">
        <v>611</v>
      </c>
      <c r="C99" s="264">
        <v>2</v>
      </c>
      <c r="D99" s="265">
        <v>3</v>
      </c>
      <c r="E99" s="250" t="s">
        <v>535</v>
      </c>
      <c r="F99" s="272" t="s">
        <v>536</v>
      </c>
      <c r="G99" s="531">
        <f t="shared" si="1"/>
        <v>0</v>
      </c>
      <c r="H99" s="267"/>
      <c r="I99" s="268"/>
    </row>
    <row r="100" spans="1:9">
      <c r="A100" s="255">
        <v>2424</v>
      </c>
      <c r="B100" s="281" t="s">
        <v>611</v>
      </c>
      <c r="C100" s="264">
        <v>2</v>
      </c>
      <c r="D100" s="265">
        <v>4</v>
      </c>
      <c r="E100" s="250" t="s">
        <v>612</v>
      </c>
      <c r="F100" s="272"/>
      <c r="G100" s="531">
        <f t="shared" si="1"/>
        <v>0</v>
      </c>
      <c r="H100" s="267"/>
      <c r="I100" s="268"/>
    </row>
    <row r="101" spans="1:9">
      <c r="A101" s="255">
        <v>2430</v>
      </c>
      <c r="B101" s="279" t="s">
        <v>611</v>
      </c>
      <c r="C101" s="256">
        <v>3</v>
      </c>
      <c r="D101" s="257">
        <v>0</v>
      </c>
      <c r="E101" s="258" t="s">
        <v>537</v>
      </c>
      <c r="F101" s="259" t="s">
        <v>538</v>
      </c>
      <c r="G101" s="529">
        <f t="shared" si="1"/>
        <v>0</v>
      </c>
      <c r="H101" s="529">
        <f>H103+H104+H105+H106+H107+H108</f>
        <v>0</v>
      </c>
      <c r="I101" s="529">
        <f>I103+I104+I105+I106+I107+I108</f>
        <v>0</v>
      </c>
    </row>
    <row r="102" spans="1:9" s="260" customFormat="1" ht="10.5" customHeight="1">
      <c r="A102" s="255"/>
      <c r="B102" s="243"/>
      <c r="C102" s="256"/>
      <c r="D102" s="257"/>
      <c r="E102" s="250" t="s">
        <v>400</v>
      </c>
      <c r="F102" s="259"/>
      <c r="G102" s="529">
        <f t="shared" si="1"/>
        <v>0</v>
      </c>
      <c r="H102" s="529"/>
      <c r="I102" s="529"/>
    </row>
    <row r="103" spans="1:9">
      <c r="A103" s="255">
        <v>2431</v>
      </c>
      <c r="B103" s="281" t="s">
        <v>611</v>
      </c>
      <c r="C103" s="264">
        <v>3</v>
      </c>
      <c r="D103" s="265">
        <v>1</v>
      </c>
      <c r="E103" s="250" t="s">
        <v>539</v>
      </c>
      <c r="F103" s="272" t="s">
        <v>540</v>
      </c>
      <c r="G103" s="529">
        <f t="shared" si="1"/>
        <v>0</v>
      </c>
      <c r="H103" s="529"/>
      <c r="I103" s="529"/>
    </row>
    <row r="104" spans="1:9">
      <c r="A104" s="255">
        <v>2432</v>
      </c>
      <c r="B104" s="281" t="s">
        <v>611</v>
      </c>
      <c r="C104" s="264">
        <v>3</v>
      </c>
      <c r="D104" s="265">
        <v>2</v>
      </c>
      <c r="E104" s="250" t="s">
        <v>541</v>
      </c>
      <c r="F104" s="272" t="s">
        <v>542</v>
      </c>
      <c r="G104" s="529">
        <f t="shared" si="1"/>
        <v>0</v>
      </c>
      <c r="H104" s="529"/>
      <c r="I104" s="529">
        <f>Sheet6!I250</f>
        <v>0</v>
      </c>
    </row>
    <row r="105" spans="1:9">
      <c r="A105" s="255">
        <v>2433</v>
      </c>
      <c r="B105" s="281" t="s">
        <v>611</v>
      </c>
      <c r="C105" s="264">
        <v>3</v>
      </c>
      <c r="D105" s="265">
        <v>3</v>
      </c>
      <c r="E105" s="250" t="s">
        <v>543</v>
      </c>
      <c r="F105" s="272" t="s">
        <v>544</v>
      </c>
      <c r="G105" s="531">
        <f t="shared" si="1"/>
        <v>0</v>
      </c>
      <c r="H105" s="267"/>
      <c r="I105" s="268"/>
    </row>
    <row r="106" spans="1:9">
      <c r="A106" s="255">
        <v>2434</v>
      </c>
      <c r="B106" s="281" t="s">
        <v>611</v>
      </c>
      <c r="C106" s="264">
        <v>3</v>
      </c>
      <c r="D106" s="265">
        <v>4</v>
      </c>
      <c r="E106" s="250" t="s">
        <v>545</v>
      </c>
      <c r="F106" s="272" t="s">
        <v>546</v>
      </c>
      <c r="G106" s="531">
        <f t="shared" si="1"/>
        <v>0</v>
      </c>
      <c r="H106" s="267"/>
      <c r="I106" s="268"/>
    </row>
    <row r="107" spans="1:9">
      <c r="A107" s="255">
        <v>2435</v>
      </c>
      <c r="B107" s="281" t="s">
        <v>611</v>
      </c>
      <c r="C107" s="264">
        <v>3</v>
      </c>
      <c r="D107" s="265">
        <v>5</v>
      </c>
      <c r="E107" s="250" t="s">
        <v>547</v>
      </c>
      <c r="F107" s="272" t="s">
        <v>548</v>
      </c>
      <c r="G107" s="531">
        <f t="shared" si="1"/>
        <v>0</v>
      </c>
      <c r="H107" s="267"/>
      <c r="I107" s="268"/>
    </row>
    <row r="108" spans="1:9">
      <c r="A108" s="255">
        <v>2436</v>
      </c>
      <c r="B108" s="281" t="s">
        <v>611</v>
      </c>
      <c r="C108" s="264">
        <v>3</v>
      </c>
      <c r="D108" s="265">
        <v>6</v>
      </c>
      <c r="E108" s="250" t="s">
        <v>549</v>
      </c>
      <c r="F108" s="272" t="s">
        <v>550</v>
      </c>
      <c r="G108" s="531">
        <f t="shared" si="1"/>
        <v>0</v>
      </c>
      <c r="H108" s="267"/>
      <c r="I108" s="268"/>
    </row>
    <row r="109" spans="1:9" ht="24">
      <c r="A109" s="255">
        <v>2440</v>
      </c>
      <c r="B109" s="279" t="s">
        <v>611</v>
      </c>
      <c r="C109" s="256">
        <v>4</v>
      </c>
      <c r="D109" s="257">
        <v>0</v>
      </c>
      <c r="E109" s="258" t="s">
        <v>551</v>
      </c>
      <c r="F109" s="259" t="s">
        <v>552</v>
      </c>
      <c r="G109" s="531">
        <f t="shared" si="1"/>
        <v>0</v>
      </c>
      <c r="H109" s="532">
        <f>H111+H112+H113</f>
        <v>0</v>
      </c>
      <c r="I109" s="533">
        <f>I111+I112+I113</f>
        <v>0</v>
      </c>
    </row>
    <row r="110" spans="1:9" s="260" customFormat="1" ht="10.5" customHeight="1">
      <c r="A110" s="255"/>
      <c r="B110" s="243"/>
      <c r="C110" s="256"/>
      <c r="D110" s="257"/>
      <c r="E110" s="250" t="s">
        <v>400</v>
      </c>
      <c r="F110" s="259"/>
      <c r="G110" s="531">
        <f t="shared" si="1"/>
        <v>0</v>
      </c>
      <c r="H110" s="261"/>
      <c r="I110" s="262"/>
    </row>
    <row r="111" spans="1:9" ht="28.5">
      <c r="A111" s="255">
        <v>2441</v>
      </c>
      <c r="B111" s="281" t="s">
        <v>611</v>
      </c>
      <c r="C111" s="264">
        <v>4</v>
      </c>
      <c r="D111" s="265">
        <v>1</v>
      </c>
      <c r="E111" s="250" t="s">
        <v>553</v>
      </c>
      <c r="F111" s="272" t="s">
        <v>554</v>
      </c>
      <c r="G111" s="531">
        <f t="shared" si="1"/>
        <v>0</v>
      </c>
      <c r="H111" s="267"/>
      <c r="I111" s="268"/>
    </row>
    <row r="112" spans="1:9">
      <c r="A112" s="255">
        <v>2442</v>
      </c>
      <c r="B112" s="281" t="s">
        <v>611</v>
      </c>
      <c r="C112" s="264">
        <v>4</v>
      </c>
      <c r="D112" s="265">
        <v>2</v>
      </c>
      <c r="E112" s="250" t="s">
        <v>555</v>
      </c>
      <c r="F112" s="272" t="s">
        <v>556</v>
      </c>
      <c r="G112" s="531">
        <f t="shared" si="1"/>
        <v>0</v>
      </c>
      <c r="H112" s="267"/>
      <c r="I112" s="268"/>
    </row>
    <row r="113" spans="1:9">
      <c r="A113" s="255">
        <v>2443</v>
      </c>
      <c r="B113" s="281" t="s">
        <v>611</v>
      </c>
      <c r="C113" s="264">
        <v>4</v>
      </c>
      <c r="D113" s="265">
        <v>3</v>
      </c>
      <c r="E113" s="250" t="s">
        <v>557</v>
      </c>
      <c r="F113" s="272" t="s">
        <v>558</v>
      </c>
      <c r="G113" s="531">
        <f t="shared" si="1"/>
        <v>0</v>
      </c>
      <c r="H113" s="267"/>
      <c r="I113" s="268"/>
    </row>
    <row r="114" spans="1:9">
      <c r="A114" s="255">
        <v>2450</v>
      </c>
      <c r="B114" s="279" t="s">
        <v>611</v>
      </c>
      <c r="C114" s="256">
        <v>5</v>
      </c>
      <c r="D114" s="257">
        <v>0</v>
      </c>
      <c r="E114" s="258" t="s">
        <v>559</v>
      </c>
      <c r="F114" s="278" t="s">
        <v>560</v>
      </c>
      <c r="G114" s="528">
        <f t="shared" si="1"/>
        <v>33700</v>
      </c>
      <c r="H114" s="529">
        <f>H116+H117+H118+H119+H120</f>
        <v>8100</v>
      </c>
      <c r="I114" s="530">
        <f>I116+I117+I118+I119+I120</f>
        <v>25600</v>
      </c>
    </row>
    <row r="115" spans="1:9" s="260" customFormat="1" ht="10.5" customHeight="1">
      <c r="A115" s="255"/>
      <c r="B115" s="243"/>
      <c r="C115" s="256"/>
      <c r="D115" s="257"/>
      <c r="E115" s="250" t="s">
        <v>400</v>
      </c>
      <c r="F115" s="259"/>
      <c r="G115" s="531">
        <f t="shared" si="1"/>
        <v>0</v>
      </c>
      <c r="H115" s="261"/>
      <c r="I115" s="262"/>
    </row>
    <row r="116" spans="1:9">
      <c r="A116" s="255">
        <v>2451</v>
      </c>
      <c r="B116" s="281" t="s">
        <v>611</v>
      </c>
      <c r="C116" s="264">
        <v>5</v>
      </c>
      <c r="D116" s="265">
        <v>1</v>
      </c>
      <c r="E116" s="250" t="s">
        <v>561</v>
      </c>
      <c r="F116" s="272" t="s">
        <v>562</v>
      </c>
      <c r="G116" s="528">
        <f t="shared" si="1"/>
        <v>33700</v>
      </c>
      <c r="H116" s="529">
        <v>8100</v>
      </c>
      <c r="I116" s="528">
        <v>25600</v>
      </c>
    </row>
    <row r="117" spans="1:9">
      <c r="A117" s="255">
        <v>2452</v>
      </c>
      <c r="B117" s="281" t="s">
        <v>611</v>
      </c>
      <c r="C117" s="264">
        <v>5</v>
      </c>
      <c r="D117" s="265">
        <v>2</v>
      </c>
      <c r="E117" s="250" t="s">
        <v>563</v>
      </c>
      <c r="F117" s="272" t="s">
        <v>564</v>
      </c>
      <c r="G117" s="531">
        <f t="shared" si="1"/>
        <v>0</v>
      </c>
      <c r="H117" s="267"/>
      <c r="I117" s="268"/>
    </row>
    <row r="118" spans="1:9">
      <c r="A118" s="255">
        <v>2453</v>
      </c>
      <c r="B118" s="281" t="s">
        <v>611</v>
      </c>
      <c r="C118" s="264">
        <v>5</v>
      </c>
      <c r="D118" s="265">
        <v>3</v>
      </c>
      <c r="E118" s="250" t="s">
        <v>565</v>
      </c>
      <c r="F118" s="272" t="s">
        <v>566</v>
      </c>
      <c r="G118" s="531">
        <f t="shared" si="1"/>
        <v>0</v>
      </c>
      <c r="H118" s="267"/>
      <c r="I118" s="268"/>
    </row>
    <row r="119" spans="1:9">
      <c r="A119" s="255">
        <v>2454</v>
      </c>
      <c r="B119" s="281" t="s">
        <v>611</v>
      </c>
      <c r="C119" s="264">
        <v>5</v>
      </c>
      <c r="D119" s="265">
        <v>4</v>
      </c>
      <c r="E119" s="250" t="s">
        <v>567</v>
      </c>
      <c r="F119" s="272" t="s">
        <v>568</v>
      </c>
      <c r="G119" s="531">
        <f t="shared" si="1"/>
        <v>0</v>
      </c>
      <c r="H119" s="267"/>
      <c r="I119" s="268"/>
    </row>
    <row r="120" spans="1:9">
      <c r="A120" s="255">
        <v>2455</v>
      </c>
      <c r="B120" s="281" t="s">
        <v>611</v>
      </c>
      <c r="C120" s="264">
        <v>5</v>
      </c>
      <c r="D120" s="265">
        <v>5</v>
      </c>
      <c r="E120" s="250" t="s">
        <v>569</v>
      </c>
      <c r="F120" s="272" t="s">
        <v>570</v>
      </c>
      <c r="G120" s="528">
        <f t="shared" si="1"/>
        <v>0</v>
      </c>
      <c r="H120" s="267">
        <f>Sheet6!H293</f>
        <v>0</v>
      </c>
      <c r="I120" s="528">
        <f>Sheet6!I293</f>
        <v>0</v>
      </c>
    </row>
    <row r="121" spans="1:9">
      <c r="A121" s="255">
        <v>2460</v>
      </c>
      <c r="B121" s="279" t="s">
        <v>611</v>
      </c>
      <c r="C121" s="256">
        <v>6</v>
      </c>
      <c r="D121" s="257">
        <v>0</v>
      </c>
      <c r="E121" s="258" t="s">
        <v>571</v>
      </c>
      <c r="F121" s="259" t="s">
        <v>572</v>
      </c>
      <c r="G121" s="531">
        <f t="shared" si="1"/>
        <v>0</v>
      </c>
      <c r="H121" s="532">
        <f>H123</f>
        <v>0</v>
      </c>
      <c r="I121" s="533">
        <f>I123</f>
        <v>0</v>
      </c>
    </row>
    <row r="122" spans="1:9" s="260" customFormat="1" ht="10.5" customHeight="1">
      <c r="A122" s="255"/>
      <c r="B122" s="243"/>
      <c r="C122" s="256"/>
      <c r="D122" s="257"/>
      <c r="E122" s="250" t="s">
        <v>400</v>
      </c>
      <c r="F122" s="259"/>
      <c r="G122" s="531">
        <f t="shared" si="1"/>
        <v>0</v>
      </c>
      <c r="H122" s="261"/>
      <c r="I122" s="262"/>
    </row>
    <row r="123" spans="1:9">
      <c r="A123" s="255">
        <v>2461</v>
      </c>
      <c r="B123" s="281" t="s">
        <v>611</v>
      </c>
      <c r="C123" s="264">
        <v>6</v>
      </c>
      <c r="D123" s="265">
        <v>1</v>
      </c>
      <c r="E123" s="250" t="s">
        <v>573</v>
      </c>
      <c r="F123" s="272" t="s">
        <v>572</v>
      </c>
      <c r="G123" s="531">
        <f t="shared" si="1"/>
        <v>0</v>
      </c>
      <c r="H123" s="267"/>
      <c r="I123" s="268"/>
    </row>
    <row r="124" spans="1:9">
      <c r="A124" s="255">
        <v>2470</v>
      </c>
      <c r="B124" s="279" t="s">
        <v>611</v>
      </c>
      <c r="C124" s="256">
        <v>7</v>
      </c>
      <c r="D124" s="257">
        <v>0</v>
      </c>
      <c r="E124" s="258" t="s">
        <v>574</v>
      </c>
      <c r="F124" s="278" t="s">
        <v>575</v>
      </c>
      <c r="G124" s="531">
        <f t="shared" si="1"/>
        <v>0</v>
      </c>
      <c r="H124" s="532">
        <f>H126+H127+H128+H129</f>
        <v>0</v>
      </c>
      <c r="I124" s="533">
        <f>I126+I127+I128+I129</f>
        <v>0</v>
      </c>
    </row>
    <row r="125" spans="1:9" s="260" customFormat="1" ht="10.5" customHeight="1">
      <c r="A125" s="255"/>
      <c r="B125" s="243"/>
      <c r="C125" s="256"/>
      <c r="D125" s="257"/>
      <c r="E125" s="250" t="s">
        <v>400</v>
      </c>
      <c r="F125" s="259"/>
      <c r="G125" s="531">
        <f t="shared" si="1"/>
        <v>0</v>
      </c>
      <c r="H125" s="261"/>
      <c r="I125" s="262"/>
    </row>
    <row r="126" spans="1:9" ht="24">
      <c r="A126" s="255">
        <v>2471</v>
      </c>
      <c r="B126" s="281" t="s">
        <v>611</v>
      </c>
      <c r="C126" s="264">
        <v>7</v>
      </c>
      <c r="D126" s="265">
        <v>1</v>
      </c>
      <c r="E126" s="250" t="s">
        <v>576</v>
      </c>
      <c r="F126" s="272" t="s">
        <v>577</v>
      </c>
      <c r="G126" s="531">
        <f t="shared" si="1"/>
        <v>0</v>
      </c>
      <c r="H126" s="267"/>
      <c r="I126" s="268"/>
    </row>
    <row r="127" spans="1:9">
      <c r="A127" s="255">
        <v>2472</v>
      </c>
      <c r="B127" s="281" t="s">
        <v>611</v>
      </c>
      <c r="C127" s="264">
        <v>7</v>
      </c>
      <c r="D127" s="265">
        <v>2</v>
      </c>
      <c r="E127" s="250" t="s">
        <v>578</v>
      </c>
      <c r="F127" s="282" t="s">
        <v>579</v>
      </c>
      <c r="G127" s="531">
        <f t="shared" si="1"/>
        <v>0</v>
      </c>
      <c r="H127" s="267"/>
      <c r="I127" s="268"/>
    </row>
    <row r="128" spans="1:9">
      <c r="A128" s="255">
        <v>2473</v>
      </c>
      <c r="B128" s="281" t="s">
        <v>611</v>
      </c>
      <c r="C128" s="264">
        <v>7</v>
      </c>
      <c r="D128" s="265">
        <v>3</v>
      </c>
      <c r="E128" s="250" t="s">
        <v>580</v>
      </c>
      <c r="F128" s="272" t="s">
        <v>581</v>
      </c>
      <c r="G128" s="531">
        <f t="shared" si="1"/>
        <v>0</v>
      </c>
      <c r="H128" s="267"/>
      <c r="I128" s="268"/>
    </row>
    <row r="129" spans="1:9">
      <c r="A129" s="255">
        <v>2474</v>
      </c>
      <c r="B129" s="281" t="s">
        <v>611</v>
      </c>
      <c r="C129" s="264">
        <v>7</v>
      </c>
      <c r="D129" s="265">
        <v>4</v>
      </c>
      <c r="E129" s="250" t="s">
        <v>582</v>
      </c>
      <c r="F129" s="266" t="s">
        <v>583</v>
      </c>
      <c r="G129" s="531">
        <f t="shared" si="1"/>
        <v>0</v>
      </c>
      <c r="H129" s="267"/>
      <c r="I129" s="268"/>
    </row>
    <row r="130" spans="1:9" ht="29.25" customHeight="1">
      <c r="A130" s="255">
        <v>2480</v>
      </c>
      <c r="B130" s="279" t="s">
        <v>611</v>
      </c>
      <c r="C130" s="256">
        <v>8</v>
      </c>
      <c r="D130" s="257">
        <v>0</v>
      </c>
      <c r="E130" s="258" t="s">
        <v>584</v>
      </c>
      <c r="F130" s="259" t="s">
        <v>585</v>
      </c>
      <c r="G130" s="531">
        <f t="shared" si="1"/>
        <v>0</v>
      </c>
      <c r="H130" s="532">
        <f>H132+H133+H134+H135+H136+H137+H138</f>
        <v>0</v>
      </c>
      <c r="I130" s="533">
        <f>I132+I133+I134+I135+I136+I137+I138</f>
        <v>0</v>
      </c>
    </row>
    <row r="131" spans="1:9" s="260" customFormat="1" ht="10.5" customHeight="1">
      <c r="A131" s="255"/>
      <c r="B131" s="243"/>
      <c r="C131" s="256"/>
      <c r="D131" s="257"/>
      <c r="E131" s="250" t="s">
        <v>400</v>
      </c>
      <c r="F131" s="259"/>
      <c r="G131" s="531">
        <f t="shared" si="1"/>
        <v>0</v>
      </c>
      <c r="H131" s="261"/>
      <c r="I131" s="262"/>
    </row>
    <row r="132" spans="1:9" ht="36">
      <c r="A132" s="255">
        <v>2481</v>
      </c>
      <c r="B132" s="281" t="s">
        <v>611</v>
      </c>
      <c r="C132" s="264">
        <v>8</v>
      </c>
      <c r="D132" s="265">
        <v>1</v>
      </c>
      <c r="E132" s="250" t="s">
        <v>586</v>
      </c>
      <c r="F132" s="272" t="s">
        <v>587</v>
      </c>
      <c r="G132" s="531">
        <f t="shared" si="1"/>
        <v>0</v>
      </c>
      <c r="H132" s="267"/>
      <c r="I132" s="268"/>
    </row>
    <row r="133" spans="1:9" ht="36">
      <c r="A133" s="255">
        <v>2482</v>
      </c>
      <c r="B133" s="281" t="s">
        <v>611</v>
      </c>
      <c r="C133" s="264">
        <v>8</v>
      </c>
      <c r="D133" s="265">
        <v>2</v>
      </c>
      <c r="E133" s="250" t="s">
        <v>588</v>
      </c>
      <c r="F133" s="272" t="s">
        <v>589</v>
      </c>
      <c r="G133" s="531">
        <f t="shared" si="1"/>
        <v>0</v>
      </c>
      <c r="H133" s="267"/>
      <c r="I133" s="268"/>
    </row>
    <row r="134" spans="1:9" ht="24">
      <c r="A134" s="255">
        <v>2483</v>
      </c>
      <c r="B134" s="281" t="s">
        <v>611</v>
      </c>
      <c r="C134" s="264">
        <v>8</v>
      </c>
      <c r="D134" s="265">
        <v>3</v>
      </c>
      <c r="E134" s="250" t="s">
        <v>590</v>
      </c>
      <c r="F134" s="272" t="s">
        <v>591</v>
      </c>
      <c r="G134" s="531">
        <f t="shared" si="1"/>
        <v>0</v>
      </c>
      <c r="H134" s="267"/>
      <c r="I134" s="268"/>
    </row>
    <row r="135" spans="1:9" ht="37.5" customHeight="1">
      <c r="A135" s="255">
        <v>2484</v>
      </c>
      <c r="B135" s="281" t="s">
        <v>611</v>
      </c>
      <c r="C135" s="264">
        <v>8</v>
      </c>
      <c r="D135" s="265">
        <v>4</v>
      </c>
      <c r="E135" s="250" t="s">
        <v>592</v>
      </c>
      <c r="F135" s="272" t="s">
        <v>593</v>
      </c>
      <c r="G135" s="531">
        <f t="shared" si="1"/>
        <v>0</v>
      </c>
      <c r="H135" s="267"/>
      <c r="I135" s="268"/>
    </row>
    <row r="136" spans="1:9" ht="24">
      <c r="A136" s="255">
        <v>2485</v>
      </c>
      <c r="B136" s="281" t="s">
        <v>611</v>
      </c>
      <c r="C136" s="264">
        <v>8</v>
      </c>
      <c r="D136" s="265">
        <v>5</v>
      </c>
      <c r="E136" s="250" t="s">
        <v>594</v>
      </c>
      <c r="F136" s="272" t="s">
        <v>595</v>
      </c>
      <c r="G136" s="531">
        <f t="shared" si="1"/>
        <v>0</v>
      </c>
      <c r="H136" s="267"/>
      <c r="I136" s="268"/>
    </row>
    <row r="137" spans="1:9" ht="24">
      <c r="A137" s="255">
        <v>2486</v>
      </c>
      <c r="B137" s="281" t="s">
        <v>611</v>
      </c>
      <c r="C137" s="264">
        <v>8</v>
      </c>
      <c r="D137" s="265">
        <v>6</v>
      </c>
      <c r="E137" s="250" t="s">
        <v>596</v>
      </c>
      <c r="F137" s="272" t="s">
        <v>597</v>
      </c>
      <c r="G137" s="531">
        <f t="shared" si="1"/>
        <v>0</v>
      </c>
      <c r="H137" s="267"/>
      <c r="I137" s="268"/>
    </row>
    <row r="138" spans="1:9" ht="24">
      <c r="A138" s="255">
        <v>2487</v>
      </c>
      <c r="B138" s="281" t="s">
        <v>611</v>
      </c>
      <c r="C138" s="264">
        <v>8</v>
      </c>
      <c r="D138" s="265">
        <v>7</v>
      </c>
      <c r="E138" s="250" t="s">
        <v>598</v>
      </c>
      <c r="F138" s="272" t="s">
        <v>599</v>
      </c>
      <c r="G138" s="531">
        <f t="shared" si="1"/>
        <v>0</v>
      </c>
      <c r="H138" s="267"/>
      <c r="I138" s="268"/>
    </row>
    <row r="139" spans="1:9" ht="28.5">
      <c r="A139" s="255">
        <v>2490</v>
      </c>
      <c r="B139" s="279" t="s">
        <v>611</v>
      </c>
      <c r="C139" s="256">
        <v>9</v>
      </c>
      <c r="D139" s="257">
        <v>0</v>
      </c>
      <c r="E139" s="258" t="s">
        <v>600</v>
      </c>
      <c r="F139" s="259" t="s">
        <v>601</v>
      </c>
      <c r="G139" s="528">
        <f>I139</f>
        <v>0</v>
      </c>
      <c r="H139" s="534" t="str">
        <f>H142</f>
        <v>X</v>
      </c>
      <c r="I139" s="530">
        <f>I142</f>
        <v>0</v>
      </c>
    </row>
    <row r="140" spans="1:9" s="260" customFormat="1" ht="10.5" customHeight="1">
      <c r="A140" s="255"/>
      <c r="B140" s="243"/>
      <c r="C140" s="256"/>
      <c r="D140" s="257"/>
      <c r="E140" s="250" t="s">
        <v>400</v>
      </c>
      <c r="F140" s="259"/>
      <c r="G140" s="528">
        <f t="shared" ref="G140:G204" si="2">H140+I140</f>
        <v>0</v>
      </c>
      <c r="H140" s="283"/>
      <c r="I140" s="284"/>
    </row>
    <row r="141" spans="1:9" ht="24">
      <c r="A141" s="255">
        <v>2491</v>
      </c>
      <c r="B141" s="281"/>
      <c r="C141" s="264"/>
      <c r="D141" s="265"/>
      <c r="E141" s="250" t="s">
        <v>600</v>
      </c>
      <c r="F141" s="272" t="s">
        <v>602</v>
      </c>
      <c r="G141" s="528"/>
      <c r="H141" s="285" t="s">
        <v>797</v>
      </c>
      <c r="I141" s="286"/>
    </row>
    <row r="142" spans="1:9">
      <c r="A142" s="255">
        <v>2491</v>
      </c>
      <c r="B142" s="281" t="s">
        <v>611</v>
      </c>
      <c r="C142" s="264" t="s">
        <v>658</v>
      </c>
      <c r="D142" s="265" t="s">
        <v>467</v>
      </c>
      <c r="E142" s="250" t="s">
        <v>391</v>
      </c>
      <c r="F142" s="272" t="s">
        <v>602</v>
      </c>
      <c r="G142" s="528">
        <f>I142</f>
        <v>0</v>
      </c>
      <c r="H142" s="285" t="s">
        <v>797</v>
      </c>
      <c r="I142" s="286">
        <f>Sheet3!F206</f>
        <v>0</v>
      </c>
    </row>
    <row r="143" spans="1:9" s="248" customFormat="1" ht="34.5" customHeight="1">
      <c r="A143" s="274">
        <v>2500</v>
      </c>
      <c r="B143" s="279" t="s">
        <v>613</v>
      </c>
      <c r="C143" s="256">
        <v>0</v>
      </c>
      <c r="D143" s="257">
        <v>0</v>
      </c>
      <c r="E143" s="280" t="s">
        <v>906</v>
      </c>
      <c r="F143" s="275" t="s">
        <v>603</v>
      </c>
      <c r="G143" s="538">
        <f t="shared" si="2"/>
        <v>100</v>
      </c>
      <c r="H143" s="565">
        <f>H145+H148+H151+H154+H157+H160</f>
        <v>100</v>
      </c>
      <c r="I143" s="533">
        <f>I145+I148+I151+I154+I157+I160</f>
        <v>0</v>
      </c>
    </row>
    <row r="144" spans="1:9" ht="11.25" customHeight="1">
      <c r="A144" s="249"/>
      <c r="B144" s="243"/>
      <c r="C144" s="244"/>
      <c r="D144" s="245"/>
      <c r="E144" s="250" t="s">
        <v>399</v>
      </c>
      <c r="F144" s="251"/>
      <c r="G144" s="531">
        <f t="shared" si="2"/>
        <v>0</v>
      </c>
      <c r="H144" s="276"/>
      <c r="I144" s="277"/>
    </row>
    <row r="145" spans="1:9">
      <c r="A145" s="255">
        <v>2510</v>
      </c>
      <c r="B145" s="279" t="s">
        <v>613</v>
      </c>
      <c r="C145" s="256">
        <v>1</v>
      </c>
      <c r="D145" s="257">
        <v>0</v>
      </c>
      <c r="E145" s="258" t="s">
        <v>604</v>
      </c>
      <c r="F145" s="259" t="s">
        <v>605</v>
      </c>
      <c r="G145" s="538">
        <f t="shared" si="2"/>
        <v>100</v>
      </c>
      <c r="H145" s="565">
        <v>100</v>
      </c>
      <c r="I145" s="533">
        <f>I147</f>
        <v>0</v>
      </c>
    </row>
    <row r="146" spans="1:9" s="260" customFormat="1" ht="10.5" customHeight="1">
      <c r="A146" s="255"/>
      <c r="B146" s="243"/>
      <c r="C146" s="256"/>
      <c r="D146" s="257"/>
      <c r="E146" s="250" t="s">
        <v>400</v>
      </c>
      <c r="F146" s="259"/>
      <c r="G146" s="531">
        <f t="shared" si="2"/>
        <v>0</v>
      </c>
      <c r="H146" s="261"/>
      <c r="I146" s="262"/>
    </row>
    <row r="147" spans="1:9">
      <c r="A147" s="255">
        <v>2511</v>
      </c>
      <c r="B147" s="281" t="s">
        <v>613</v>
      </c>
      <c r="C147" s="264">
        <v>1</v>
      </c>
      <c r="D147" s="265">
        <v>1</v>
      </c>
      <c r="E147" s="250" t="s">
        <v>604</v>
      </c>
      <c r="F147" s="272" t="s">
        <v>606</v>
      </c>
      <c r="G147" s="538">
        <v>100</v>
      </c>
      <c r="H147" s="536">
        <v>100</v>
      </c>
      <c r="I147" s="268"/>
    </row>
    <row r="148" spans="1:9">
      <c r="A148" s="255">
        <v>2520</v>
      </c>
      <c r="B148" s="279" t="s">
        <v>613</v>
      </c>
      <c r="C148" s="256">
        <v>2</v>
      </c>
      <c r="D148" s="257">
        <v>0</v>
      </c>
      <c r="E148" s="258" t="s">
        <v>607</v>
      </c>
      <c r="F148" s="259" t="s">
        <v>12</v>
      </c>
      <c r="G148" s="531"/>
      <c r="H148" s="532">
        <f>H150</f>
        <v>0</v>
      </c>
      <c r="I148" s="533">
        <f>I150</f>
        <v>0</v>
      </c>
    </row>
    <row r="149" spans="1:9" s="260" customFormat="1" ht="10.5" customHeight="1">
      <c r="A149" s="255"/>
      <c r="B149" s="243"/>
      <c r="C149" s="256"/>
      <c r="D149" s="257"/>
      <c r="E149" s="250" t="s">
        <v>400</v>
      </c>
      <c r="F149" s="259"/>
      <c r="G149" s="531">
        <f t="shared" si="2"/>
        <v>0</v>
      </c>
      <c r="H149" s="564"/>
      <c r="I149" s="262"/>
    </row>
    <row r="150" spans="1:9">
      <c r="A150" s="255">
        <v>2521</v>
      </c>
      <c r="B150" s="281" t="s">
        <v>613</v>
      </c>
      <c r="C150" s="264">
        <v>2</v>
      </c>
      <c r="D150" s="265">
        <v>1</v>
      </c>
      <c r="E150" s="250" t="s">
        <v>13</v>
      </c>
      <c r="F150" s="272" t="s">
        <v>14</v>
      </c>
      <c r="G150" s="531">
        <f t="shared" si="2"/>
        <v>0</v>
      </c>
      <c r="H150" s="267"/>
      <c r="I150" s="268"/>
    </row>
    <row r="151" spans="1:9">
      <c r="A151" s="255">
        <v>2530</v>
      </c>
      <c r="B151" s="279" t="s">
        <v>613</v>
      </c>
      <c r="C151" s="256">
        <v>3</v>
      </c>
      <c r="D151" s="257">
        <v>0</v>
      </c>
      <c r="E151" s="258" t="s">
        <v>15</v>
      </c>
      <c r="F151" s="259" t="s">
        <v>16</v>
      </c>
      <c r="G151" s="531">
        <f t="shared" si="2"/>
        <v>0</v>
      </c>
      <c r="H151" s="532">
        <f>H153</f>
        <v>0</v>
      </c>
      <c r="I151" s="533">
        <f>I153</f>
        <v>0</v>
      </c>
    </row>
    <row r="152" spans="1:9" s="260" customFormat="1" ht="10.5" customHeight="1">
      <c r="A152" s="255"/>
      <c r="B152" s="243"/>
      <c r="C152" s="256"/>
      <c r="D152" s="257"/>
      <c r="E152" s="250" t="s">
        <v>400</v>
      </c>
      <c r="F152" s="259"/>
      <c r="G152" s="531">
        <f t="shared" si="2"/>
        <v>0</v>
      </c>
      <c r="H152" s="261"/>
      <c r="I152" s="262"/>
    </row>
    <row r="153" spans="1:9">
      <c r="A153" s="255">
        <v>2531</v>
      </c>
      <c r="B153" s="281" t="s">
        <v>613</v>
      </c>
      <c r="C153" s="264">
        <v>3</v>
      </c>
      <c r="D153" s="265">
        <v>1</v>
      </c>
      <c r="E153" s="250" t="s">
        <v>15</v>
      </c>
      <c r="F153" s="272" t="s">
        <v>17</v>
      </c>
      <c r="G153" s="531">
        <f t="shared" si="2"/>
        <v>0</v>
      </c>
      <c r="H153" s="267"/>
      <c r="I153" s="268"/>
    </row>
    <row r="154" spans="1:9" ht="24">
      <c r="A154" s="255">
        <v>2540</v>
      </c>
      <c r="B154" s="279" t="s">
        <v>613</v>
      </c>
      <c r="C154" s="256">
        <v>4</v>
      </c>
      <c r="D154" s="257">
        <v>0</v>
      </c>
      <c r="E154" s="258" t="s">
        <v>18</v>
      </c>
      <c r="F154" s="259" t="s">
        <v>19</v>
      </c>
      <c r="G154" s="531">
        <f t="shared" si="2"/>
        <v>0</v>
      </c>
      <c r="H154" s="532">
        <f>H156</f>
        <v>0</v>
      </c>
      <c r="I154" s="533">
        <f>I156</f>
        <v>0</v>
      </c>
    </row>
    <row r="155" spans="1:9" s="260" customFormat="1" ht="10.5" customHeight="1">
      <c r="A155" s="255"/>
      <c r="B155" s="243"/>
      <c r="C155" s="256"/>
      <c r="D155" s="257"/>
      <c r="E155" s="250" t="s">
        <v>400</v>
      </c>
      <c r="F155" s="259"/>
      <c r="G155" s="531">
        <f t="shared" si="2"/>
        <v>0</v>
      </c>
      <c r="H155" s="261"/>
      <c r="I155" s="262"/>
    </row>
    <row r="156" spans="1:9" ht="17.25" customHeight="1">
      <c r="A156" s="255">
        <v>2541</v>
      </c>
      <c r="B156" s="281" t="s">
        <v>613</v>
      </c>
      <c r="C156" s="264">
        <v>4</v>
      </c>
      <c r="D156" s="265">
        <v>1</v>
      </c>
      <c r="E156" s="250" t="s">
        <v>18</v>
      </c>
      <c r="F156" s="272" t="s">
        <v>20</v>
      </c>
      <c r="G156" s="531">
        <f t="shared" si="2"/>
        <v>0</v>
      </c>
      <c r="H156" s="267"/>
      <c r="I156" s="268"/>
    </row>
    <row r="157" spans="1:9" ht="27" customHeight="1">
      <c r="A157" s="255">
        <v>2550</v>
      </c>
      <c r="B157" s="279" t="s">
        <v>613</v>
      </c>
      <c r="C157" s="256">
        <v>5</v>
      </c>
      <c r="D157" s="257">
        <v>0</v>
      </c>
      <c r="E157" s="258" t="s">
        <v>21</v>
      </c>
      <c r="F157" s="259" t="s">
        <v>22</v>
      </c>
      <c r="G157" s="531">
        <f t="shared" si="2"/>
        <v>0</v>
      </c>
      <c r="H157" s="532">
        <f>H159</f>
        <v>0</v>
      </c>
      <c r="I157" s="533">
        <f>I159</f>
        <v>0</v>
      </c>
    </row>
    <row r="158" spans="1:9" s="260" customFormat="1" ht="10.5" customHeight="1">
      <c r="A158" s="255"/>
      <c r="B158" s="243"/>
      <c r="C158" s="256"/>
      <c r="D158" s="257"/>
      <c r="E158" s="250" t="s">
        <v>400</v>
      </c>
      <c r="F158" s="259"/>
      <c r="G158" s="531">
        <f t="shared" si="2"/>
        <v>0</v>
      </c>
      <c r="H158" s="261"/>
      <c r="I158" s="262"/>
    </row>
    <row r="159" spans="1:9" ht="24">
      <c r="A159" s="255">
        <v>2551</v>
      </c>
      <c r="B159" s="281" t="s">
        <v>613</v>
      </c>
      <c r="C159" s="264">
        <v>5</v>
      </c>
      <c r="D159" s="265">
        <v>1</v>
      </c>
      <c r="E159" s="250" t="s">
        <v>21</v>
      </c>
      <c r="F159" s="272" t="s">
        <v>23</v>
      </c>
      <c r="G159" s="531">
        <f t="shared" si="2"/>
        <v>0</v>
      </c>
      <c r="H159" s="267"/>
      <c r="I159" s="268"/>
    </row>
    <row r="160" spans="1:9" ht="28.5">
      <c r="A160" s="255">
        <v>2560</v>
      </c>
      <c r="B160" s="279" t="s">
        <v>613</v>
      </c>
      <c r="C160" s="256">
        <v>6</v>
      </c>
      <c r="D160" s="257">
        <v>0</v>
      </c>
      <c r="E160" s="258" t="s">
        <v>24</v>
      </c>
      <c r="F160" s="259" t="s">
        <v>25</v>
      </c>
      <c r="G160" s="529">
        <f t="shared" si="2"/>
        <v>0</v>
      </c>
      <c r="H160" s="529">
        <f>H162</f>
        <v>0</v>
      </c>
      <c r="I160" s="529">
        <f>I162</f>
        <v>0</v>
      </c>
    </row>
    <row r="161" spans="1:9" s="260" customFormat="1" ht="17.25" customHeight="1">
      <c r="A161" s="255"/>
      <c r="B161" s="243"/>
      <c r="C161" s="256"/>
      <c r="D161" s="257"/>
      <c r="E161" s="250" t="s">
        <v>400</v>
      </c>
      <c r="F161" s="259"/>
      <c r="G161" s="529">
        <f t="shared" si="2"/>
        <v>0</v>
      </c>
      <c r="H161" s="529"/>
      <c r="I161" s="529"/>
    </row>
    <row r="162" spans="1:9" ht="28.5">
      <c r="A162" s="255">
        <v>2561</v>
      </c>
      <c r="B162" s="281" t="s">
        <v>613</v>
      </c>
      <c r="C162" s="264">
        <v>6</v>
      </c>
      <c r="D162" s="265">
        <v>1</v>
      </c>
      <c r="E162" s="250" t="s">
        <v>24</v>
      </c>
      <c r="F162" s="272" t="s">
        <v>26</v>
      </c>
      <c r="G162" s="529">
        <f t="shared" si="2"/>
        <v>0</v>
      </c>
      <c r="H162" s="529">
        <f>Sheet6!H382</f>
        <v>0</v>
      </c>
      <c r="I162" s="529"/>
    </row>
    <row r="163" spans="1:9" s="248" customFormat="1" ht="44.25" customHeight="1">
      <c r="A163" s="274">
        <v>2600</v>
      </c>
      <c r="B163" s="279" t="s">
        <v>614</v>
      </c>
      <c r="C163" s="256">
        <v>0</v>
      </c>
      <c r="D163" s="257">
        <v>0</v>
      </c>
      <c r="E163" s="280" t="s">
        <v>907</v>
      </c>
      <c r="F163" s="275" t="s">
        <v>27</v>
      </c>
      <c r="G163" s="529">
        <f t="shared" si="2"/>
        <v>41064.199999999997</v>
      </c>
      <c r="H163" s="529">
        <f>H165+H168+H171+H174+H177+H180</f>
        <v>2090</v>
      </c>
      <c r="I163" s="529">
        <v>38974.199999999997</v>
      </c>
    </row>
    <row r="164" spans="1:9" ht="11.25" customHeight="1">
      <c r="A164" s="249"/>
      <c r="B164" s="243"/>
      <c r="C164" s="244"/>
      <c r="D164" s="245"/>
      <c r="E164" s="250" t="s">
        <v>399</v>
      </c>
      <c r="F164" s="251"/>
      <c r="G164" s="529">
        <f t="shared" si="2"/>
        <v>0</v>
      </c>
      <c r="H164" s="529"/>
      <c r="I164" s="529"/>
    </row>
    <row r="165" spans="1:9">
      <c r="A165" s="255">
        <v>2610</v>
      </c>
      <c r="B165" s="279" t="s">
        <v>614</v>
      </c>
      <c r="C165" s="256">
        <v>1</v>
      </c>
      <c r="D165" s="257">
        <v>0</v>
      </c>
      <c r="E165" s="258" t="s">
        <v>28</v>
      </c>
      <c r="F165" s="259" t="s">
        <v>29</v>
      </c>
      <c r="G165" s="529">
        <f t="shared" si="2"/>
        <v>0</v>
      </c>
      <c r="H165" s="529">
        <f>H167</f>
        <v>0</v>
      </c>
      <c r="I165" s="529">
        <f>I167</f>
        <v>0</v>
      </c>
    </row>
    <row r="166" spans="1:9" s="260" customFormat="1" ht="10.5" customHeight="1">
      <c r="A166" s="255"/>
      <c r="B166" s="243"/>
      <c r="C166" s="256"/>
      <c r="D166" s="257"/>
      <c r="E166" s="250" t="s">
        <v>400</v>
      </c>
      <c r="F166" s="259"/>
      <c r="G166" s="531">
        <f t="shared" si="2"/>
        <v>0</v>
      </c>
      <c r="H166" s="261"/>
      <c r="I166" s="262"/>
    </row>
    <row r="167" spans="1:9">
      <c r="A167" s="255">
        <v>2611</v>
      </c>
      <c r="B167" s="281" t="s">
        <v>614</v>
      </c>
      <c r="C167" s="264">
        <v>1</v>
      </c>
      <c r="D167" s="265">
        <v>1</v>
      </c>
      <c r="E167" s="250" t="s">
        <v>30</v>
      </c>
      <c r="F167" s="272" t="s">
        <v>31</v>
      </c>
      <c r="G167" s="531">
        <f t="shared" si="2"/>
        <v>0</v>
      </c>
      <c r="H167" s="267"/>
      <c r="I167" s="268"/>
    </row>
    <row r="168" spans="1:9">
      <c r="A168" s="255">
        <v>2620</v>
      </c>
      <c r="B168" s="279" t="s">
        <v>614</v>
      </c>
      <c r="C168" s="256">
        <v>2</v>
      </c>
      <c r="D168" s="257">
        <v>0</v>
      </c>
      <c r="E168" s="258" t="s">
        <v>32</v>
      </c>
      <c r="F168" s="259" t="s">
        <v>33</v>
      </c>
      <c r="G168" s="528">
        <f t="shared" si="2"/>
        <v>0</v>
      </c>
      <c r="H168" s="529">
        <f>H170</f>
        <v>0</v>
      </c>
      <c r="I168" s="530">
        <f>I170</f>
        <v>0</v>
      </c>
    </row>
    <row r="169" spans="1:9" s="260" customFormat="1" ht="10.5" customHeight="1">
      <c r="A169" s="255"/>
      <c r="B169" s="243"/>
      <c r="C169" s="256"/>
      <c r="D169" s="257"/>
      <c r="E169" s="250" t="s">
        <v>400</v>
      </c>
      <c r="F169" s="259"/>
      <c r="G169" s="528"/>
      <c r="H169" s="283"/>
      <c r="I169" s="284"/>
    </row>
    <row r="170" spans="1:9">
      <c r="A170" s="255">
        <v>2621</v>
      </c>
      <c r="B170" s="281" t="s">
        <v>614</v>
      </c>
      <c r="C170" s="264">
        <v>2</v>
      </c>
      <c r="D170" s="265">
        <v>1</v>
      </c>
      <c r="E170" s="250" t="s">
        <v>32</v>
      </c>
      <c r="F170" s="272" t="s">
        <v>34</v>
      </c>
      <c r="G170" s="528">
        <f t="shared" si="2"/>
        <v>0</v>
      </c>
      <c r="H170" s="529">
        <f>Sheet6!H394</f>
        <v>0</v>
      </c>
      <c r="I170" s="529">
        <f>Sheet6!I394</f>
        <v>0</v>
      </c>
    </row>
    <row r="171" spans="1:9">
      <c r="A171" s="255">
        <v>2630</v>
      </c>
      <c r="B171" s="279" t="s">
        <v>614</v>
      </c>
      <c r="C171" s="256">
        <v>3</v>
      </c>
      <c r="D171" s="257">
        <v>0</v>
      </c>
      <c r="E171" s="258" t="s">
        <v>35</v>
      </c>
      <c r="F171" s="259" t="s">
        <v>36</v>
      </c>
      <c r="G171" s="528">
        <f t="shared" si="2"/>
        <v>40664</v>
      </c>
      <c r="H171" s="528">
        <f>H173</f>
        <v>1690</v>
      </c>
      <c r="I171" s="533">
        <v>38974</v>
      </c>
    </row>
    <row r="172" spans="1:9" s="260" customFormat="1" ht="10.5" customHeight="1">
      <c r="A172" s="255"/>
      <c r="B172" s="243"/>
      <c r="C172" s="256"/>
      <c r="D172" s="257"/>
      <c r="E172" s="250" t="s">
        <v>400</v>
      </c>
      <c r="F172" s="259"/>
      <c r="G172" s="531">
        <f t="shared" si="2"/>
        <v>0</v>
      </c>
      <c r="H172" s="261"/>
      <c r="I172" s="262"/>
    </row>
    <row r="173" spans="1:9">
      <c r="A173" s="255">
        <v>2631</v>
      </c>
      <c r="B173" s="281" t="s">
        <v>614</v>
      </c>
      <c r="C173" s="264">
        <v>3</v>
      </c>
      <c r="D173" s="265">
        <v>1</v>
      </c>
      <c r="E173" s="250" t="s">
        <v>37</v>
      </c>
      <c r="F173" s="287" t="s">
        <v>38</v>
      </c>
      <c r="G173" s="528">
        <v>38660</v>
      </c>
      <c r="H173" s="528">
        <f>Sheet6!H408</f>
        <v>1690</v>
      </c>
      <c r="I173" s="268">
        <v>38974.199999999997</v>
      </c>
    </row>
    <row r="174" spans="1:9">
      <c r="A174" s="255">
        <v>2640</v>
      </c>
      <c r="B174" s="279" t="s">
        <v>614</v>
      </c>
      <c r="C174" s="256">
        <v>4</v>
      </c>
      <c r="D174" s="257">
        <v>0</v>
      </c>
      <c r="E174" s="258" t="s">
        <v>39</v>
      </c>
      <c r="F174" s="259" t="s">
        <v>40</v>
      </c>
      <c r="G174" s="531">
        <f t="shared" si="2"/>
        <v>400</v>
      </c>
      <c r="H174" s="532">
        <f>H176</f>
        <v>400</v>
      </c>
      <c r="I174" s="533">
        <f>I176</f>
        <v>0</v>
      </c>
    </row>
    <row r="175" spans="1:9" s="260" customFormat="1" ht="10.5" customHeight="1">
      <c r="A175" s="255"/>
      <c r="B175" s="243"/>
      <c r="C175" s="256"/>
      <c r="D175" s="257"/>
      <c r="E175" s="250" t="s">
        <v>400</v>
      </c>
      <c r="F175" s="259"/>
      <c r="G175" s="531">
        <f t="shared" si="2"/>
        <v>0</v>
      </c>
      <c r="H175" s="261"/>
      <c r="I175" s="262"/>
    </row>
    <row r="176" spans="1:9">
      <c r="A176" s="255">
        <v>2641</v>
      </c>
      <c r="B176" s="281" t="s">
        <v>614</v>
      </c>
      <c r="C176" s="264">
        <v>4</v>
      </c>
      <c r="D176" s="265">
        <v>1</v>
      </c>
      <c r="E176" s="250" t="s">
        <v>41</v>
      </c>
      <c r="F176" s="272" t="s">
        <v>42</v>
      </c>
      <c r="G176" s="531">
        <f t="shared" si="2"/>
        <v>400</v>
      </c>
      <c r="H176" s="267">
        <v>400</v>
      </c>
      <c r="I176" s="268"/>
    </row>
    <row r="177" spans="1:9" ht="36">
      <c r="A177" s="255">
        <v>2650</v>
      </c>
      <c r="B177" s="279" t="s">
        <v>614</v>
      </c>
      <c r="C177" s="256">
        <v>5</v>
      </c>
      <c r="D177" s="257">
        <v>0</v>
      </c>
      <c r="E177" s="258" t="s">
        <v>51</v>
      </c>
      <c r="F177" s="259" t="s">
        <v>52</v>
      </c>
      <c r="G177" s="531">
        <f t="shared" si="2"/>
        <v>0</v>
      </c>
      <c r="H177" s="532">
        <f>H179</f>
        <v>0</v>
      </c>
      <c r="I177" s="533">
        <f>I179</f>
        <v>0</v>
      </c>
    </row>
    <row r="178" spans="1:9" s="260" customFormat="1" ht="10.5" customHeight="1">
      <c r="A178" s="255"/>
      <c r="B178" s="243"/>
      <c r="C178" s="256"/>
      <c r="D178" s="257"/>
      <c r="E178" s="250" t="s">
        <v>400</v>
      </c>
      <c r="F178" s="259"/>
      <c r="G178" s="531">
        <f t="shared" si="2"/>
        <v>0</v>
      </c>
      <c r="H178" s="261"/>
      <c r="I178" s="262"/>
    </row>
    <row r="179" spans="1:9" ht="36">
      <c r="A179" s="255">
        <v>2651</v>
      </c>
      <c r="B179" s="281" t="s">
        <v>614</v>
      </c>
      <c r="C179" s="264">
        <v>5</v>
      </c>
      <c r="D179" s="265">
        <v>1</v>
      </c>
      <c r="E179" s="250" t="s">
        <v>51</v>
      </c>
      <c r="F179" s="272" t="s">
        <v>53</v>
      </c>
      <c r="G179" s="531">
        <f t="shared" si="2"/>
        <v>0</v>
      </c>
      <c r="H179" s="267"/>
      <c r="I179" s="268"/>
    </row>
    <row r="180" spans="1:9" ht="28.5">
      <c r="A180" s="255">
        <v>2660</v>
      </c>
      <c r="B180" s="279" t="s">
        <v>614</v>
      </c>
      <c r="C180" s="256">
        <v>6</v>
      </c>
      <c r="D180" s="257">
        <v>0</v>
      </c>
      <c r="E180" s="258" t="s">
        <v>55</v>
      </c>
      <c r="F180" s="278" t="s">
        <v>56</v>
      </c>
      <c r="G180" s="528">
        <f t="shared" si="2"/>
        <v>0</v>
      </c>
      <c r="H180" s="529">
        <f>H182</f>
        <v>0</v>
      </c>
      <c r="I180" s="530">
        <f>I182</f>
        <v>0</v>
      </c>
    </row>
    <row r="181" spans="1:9" s="260" customFormat="1" ht="10.5" customHeight="1">
      <c r="A181" s="255"/>
      <c r="B181" s="243"/>
      <c r="C181" s="256"/>
      <c r="D181" s="257"/>
      <c r="E181" s="250" t="s">
        <v>400</v>
      </c>
      <c r="F181" s="259"/>
      <c r="G181" s="528"/>
      <c r="H181" s="283"/>
      <c r="I181" s="284"/>
    </row>
    <row r="182" spans="1:9" ht="28.5">
      <c r="A182" s="255">
        <v>2661</v>
      </c>
      <c r="B182" s="281" t="s">
        <v>614</v>
      </c>
      <c r="C182" s="264">
        <v>6</v>
      </c>
      <c r="D182" s="265">
        <v>1</v>
      </c>
      <c r="E182" s="250" t="s">
        <v>55</v>
      </c>
      <c r="F182" s="272" t="s">
        <v>57</v>
      </c>
      <c r="G182" s="528">
        <f t="shared" si="2"/>
        <v>0</v>
      </c>
      <c r="H182" s="528">
        <f>Sheet6!H438</f>
        <v>0</v>
      </c>
      <c r="I182" s="528">
        <f>Sheet6!I438</f>
        <v>0</v>
      </c>
    </row>
    <row r="183" spans="1:9" s="248" customFormat="1" ht="36" customHeight="1">
      <c r="A183" s="274">
        <v>2700</v>
      </c>
      <c r="B183" s="279" t="s">
        <v>615</v>
      </c>
      <c r="C183" s="256">
        <v>0</v>
      </c>
      <c r="D183" s="257">
        <v>0</v>
      </c>
      <c r="E183" s="280" t="s">
        <v>908</v>
      </c>
      <c r="F183" s="275" t="s">
        <v>58</v>
      </c>
      <c r="G183" s="531">
        <f t="shared" si="2"/>
        <v>0</v>
      </c>
      <c r="H183" s="532">
        <f>H185+H190+H196+H202+H205+H208</f>
        <v>0</v>
      </c>
      <c r="I183" s="533">
        <f>I185+I190+I196+I202+I205+I208</f>
        <v>0</v>
      </c>
    </row>
    <row r="184" spans="1:9" ht="11.25" hidden="1" customHeight="1">
      <c r="A184" s="249"/>
      <c r="B184" s="243"/>
      <c r="C184" s="244"/>
      <c r="D184" s="245"/>
      <c r="E184" s="250" t="s">
        <v>399</v>
      </c>
      <c r="F184" s="251"/>
      <c r="G184" s="531">
        <f t="shared" si="2"/>
        <v>0</v>
      </c>
      <c r="H184" s="276"/>
      <c r="I184" s="277"/>
    </row>
    <row r="185" spans="1:9" ht="28.5" hidden="1">
      <c r="A185" s="255">
        <v>2710</v>
      </c>
      <c r="B185" s="279" t="s">
        <v>615</v>
      </c>
      <c r="C185" s="256">
        <v>1</v>
      </c>
      <c r="D185" s="257">
        <v>0</v>
      </c>
      <c r="E185" s="258" t="s">
        <v>59</v>
      </c>
      <c r="F185" s="259" t="s">
        <v>60</v>
      </c>
      <c r="G185" s="531">
        <f t="shared" si="2"/>
        <v>0</v>
      </c>
      <c r="H185" s="532">
        <f>H187+H188+H189</f>
        <v>0</v>
      </c>
      <c r="I185" s="533">
        <f>I187+I188+I189</f>
        <v>0</v>
      </c>
    </row>
    <row r="186" spans="1:9" s="260" customFormat="1" ht="10.5" hidden="1" customHeight="1">
      <c r="A186" s="255"/>
      <c r="B186" s="243"/>
      <c r="C186" s="256"/>
      <c r="D186" s="257"/>
      <c r="E186" s="250" t="s">
        <v>400</v>
      </c>
      <c r="F186" s="259"/>
      <c r="G186" s="531">
        <f t="shared" si="2"/>
        <v>0</v>
      </c>
      <c r="H186" s="261"/>
      <c r="I186" s="262"/>
    </row>
    <row r="187" spans="1:9" hidden="1">
      <c r="A187" s="255">
        <v>2711</v>
      </c>
      <c r="B187" s="281" t="s">
        <v>615</v>
      </c>
      <c r="C187" s="264">
        <v>1</v>
      </c>
      <c r="D187" s="265">
        <v>1</v>
      </c>
      <c r="E187" s="250" t="s">
        <v>61</v>
      </c>
      <c r="F187" s="272" t="s">
        <v>62</v>
      </c>
      <c r="G187" s="531">
        <f t="shared" si="2"/>
        <v>0</v>
      </c>
      <c r="H187" s="267"/>
      <c r="I187" s="268"/>
    </row>
    <row r="188" spans="1:9" hidden="1">
      <c r="A188" s="255">
        <v>2712</v>
      </c>
      <c r="B188" s="281" t="s">
        <v>615</v>
      </c>
      <c r="C188" s="264">
        <v>1</v>
      </c>
      <c r="D188" s="265">
        <v>2</v>
      </c>
      <c r="E188" s="250" t="s">
        <v>63</v>
      </c>
      <c r="F188" s="272" t="s">
        <v>64</v>
      </c>
      <c r="G188" s="531">
        <f t="shared" si="2"/>
        <v>0</v>
      </c>
      <c r="H188" s="267"/>
      <c r="I188" s="268"/>
    </row>
    <row r="189" spans="1:9" hidden="1">
      <c r="A189" s="255">
        <v>2713</v>
      </c>
      <c r="B189" s="281" t="s">
        <v>615</v>
      </c>
      <c r="C189" s="264">
        <v>1</v>
      </c>
      <c r="D189" s="265">
        <v>3</v>
      </c>
      <c r="E189" s="250" t="s">
        <v>326</v>
      </c>
      <c r="F189" s="272" t="s">
        <v>65</v>
      </c>
      <c r="G189" s="531">
        <f t="shared" si="2"/>
        <v>0</v>
      </c>
      <c r="H189" s="267"/>
      <c r="I189" s="268"/>
    </row>
    <row r="190" spans="1:9" hidden="1">
      <c r="A190" s="255">
        <v>2720</v>
      </c>
      <c r="B190" s="279" t="s">
        <v>615</v>
      </c>
      <c r="C190" s="256">
        <v>2</v>
      </c>
      <c r="D190" s="257">
        <v>0</v>
      </c>
      <c r="E190" s="258" t="s">
        <v>616</v>
      </c>
      <c r="F190" s="259" t="s">
        <v>66</v>
      </c>
      <c r="G190" s="531">
        <f t="shared" si="2"/>
        <v>0</v>
      </c>
      <c r="H190" s="532">
        <f>H192+H193+H194+H195</f>
        <v>0</v>
      </c>
      <c r="I190" s="533">
        <f>I192+I193+I194+I195</f>
        <v>0</v>
      </c>
    </row>
    <row r="191" spans="1:9" s="260" customFormat="1" ht="10.5" hidden="1" customHeight="1">
      <c r="A191" s="255"/>
      <c r="B191" s="243"/>
      <c r="C191" s="256"/>
      <c r="D191" s="257"/>
      <c r="E191" s="250" t="s">
        <v>400</v>
      </c>
      <c r="F191" s="259"/>
      <c r="G191" s="531">
        <f t="shared" si="2"/>
        <v>0</v>
      </c>
      <c r="H191" s="261"/>
      <c r="I191" s="262"/>
    </row>
    <row r="192" spans="1:9" hidden="1">
      <c r="A192" s="255">
        <v>2721</v>
      </c>
      <c r="B192" s="281" t="s">
        <v>615</v>
      </c>
      <c r="C192" s="264">
        <v>2</v>
      </c>
      <c r="D192" s="265">
        <v>1</v>
      </c>
      <c r="E192" s="250" t="s">
        <v>67</v>
      </c>
      <c r="F192" s="272" t="s">
        <v>68</v>
      </c>
      <c r="G192" s="531">
        <f t="shared" si="2"/>
        <v>0</v>
      </c>
      <c r="H192" s="267"/>
      <c r="I192" s="268"/>
    </row>
    <row r="193" spans="1:9" ht="20.25" hidden="1" customHeight="1">
      <c r="A193" s="255">
        <v>2722</v>
      </c>
      <c r="B193" s="281" t="s">
        <v>615</v>
      </c>
      <c r="C193" s="264">
        <v>2</v>
      </c>
      <c r="D193" s="265">
        <v>2</v>
      </c>
      <c r="E193" s="250" t="s">
        <v>69</v>
      </c>
      <c r="F193" s="272" t="s">
        <v>70</v>
      </c>
      <c r="G193" s="531">
        <f t="shared" si="2"/>
        <v>0</v>
      </c>
      <c r="H193" s="267"/>
      <c r="I193" s="268"/>
    </row>
    <row r="194" spans="1:9" hidden="1">
      <c r="A194" s="255">
        <v>2723</v>
      </c>
      <c r="B194" s="281" t="s">
        <v>615</v>
      </c>
      <c r="C194" s="264">
        <v>2</v>
      </c>
      <c r="D194" s="265">
        <v>3</v>
      </c>
      <c r="E194" s="250" t="s">
        <v>327</v>
      </c>
      <c r="F194" s="272" t="s">
        <v>71</v>
      </c>
      <c r="G194" s="531">
        <f t="shared" si="2"/>
        <v>0</v>
      </c>
      <c r="H194" s="267"/>
      <c r="I194" s="268"/>
    </row>
    <row r="195" spans="1:9" hidden="1">
      <c r="A195" s="255">
        <v>2724</v>
      </c>
      <c r="B195" s="281" t="s">
        <v>615</v>
      </c>
      <c r="C195" s="264">
        <v>2</v>
      </c>
      <c r="D195" s="265">
        <v>4</v>
      </c>
      <c r="E195" s="250" t="s">
        <v>72</v>
      </c>
      <c r="F195" s="272" t="s">
        <v>73</v>
      </c>
      <c r="G195" s="531">
        <f t="shared" si="2"/>
        <v>0</v>
      </c>
      <c r="H195" s="267"/>
      <c r="I195" s="268"/>
    </row>
    <row r="196" spans="1:9" hidden="1">
      <c r="A196" s="255">
        <v>2730</v>
      </c>
      <c r="B196" s="279" t="s">
        <v>615</v>
      </c>
      <c r="C196" s="256">
        <v>3</v>
      </c>
      <c r="D196" s="257">
        <v>0</v>
      </c>
      <c r="E196" s="258" t="s">
        <v>74</v>
      </c>
      <c r="F196" s="259" t="s">
        <v>77</v>
      </c>
      <c r="G196" s="531">
        <f t="shared" si="2"/>
        <v>0</v>
      </c>
      <c r="H196" s="532">
        <f>H198+H199+H200+H201</f>
        <v>0</v>
      </c>
      <c r="I196" s="533">
        <f>I198+I199+I200+I201</f>
        <v>0</v>
      </c>
    </row>
    <row r="197" spans="1:9" s="260" customFormat="1" ht="10.5" hidden="1" customHeight="1">
      <c r="A197" s="255"/>
      <c r="B197" s="243"/>
      <c r="C197" s="256"/>
      <c r="D197" s="257"/>
      <c r="E197" s="250" t="s">
        <v>400</v>
      </c>
      <c r="F197" s="259"/>
      <c r="G197" s="531">
        <f t="shared" si="2"/>
        <v>0</v>
      </c>
      <c r="H197" s="261"/>
      <c r="I197" s="262"/>
    </row>
    <row r="198" spans="1:9" ht="15" hidden="1" customHeight="1">
      <c r="A198" s="255">
        <v>2731</v>
      </c>
      <c r="B198" s="281" t="s">
        <v>615</v>
      </c>
      <c r="C198" s="264">
        <v>3</v>
      </c>
      <c r="D198" s="265">
        <v>1</v>
      </c>
      <c r="E198" s="250" t="s">
        <v>78</v>
      </c>
      <c r="F198" s="266" t="s">
        <v>79</v>
      </c>
      <c r="G198" s="531">
        <f t="shared" si="2"/>
        <v>0</v>
      </c>
      <c r="H198" s="267"/>
      <c r="I198" s="268"/>
    </row>
    <row r="199" spans="1:9" ht="18" hidden="1" customHeight="1">
      <c r="A199" s="255">
        <v>2732</v>
      </c>
      <c r="B199" s="281" t="s">
        <v>615</v>
      </c>
      <c r="C199" s="264">
        <v>3</v>
      </c>
      <c r="D199" s="265">
        <v>2</v>
      </c>
      <c r="E199" s="250" t="s">
        <v>80</v>
      </c>
      <c r="F199" s="266" t="s">
        <v>81</v>
      </c>
      <c r="G199" s="531">
        <f t="shared" si="2"/>
        <v>0</v>
      </c>
      <c r="H199" s="267"/>
      <c r="I199" s="268"/>
    </row>
    <row r="200" spans="1:9" ht="16.5" hidden="1" customHeight="1">
      <c r="A200" s="255">
        <v>2733</v>
      </c>
      <c r="B200" s="281" t="s">
        <v>615</v>
      </c>
      <c r="C200" s="264">
        <v>3</v>
      </c>
      <c r="D200" s="265">
        <v>3</v>
      </c>
      <c r="E200" s="250" t="s">
        <v>82</v>
      </c>
      <c r="F200" s="266" t="s">
        <v>83</v>
      </c>
      <c r="G200" s="531">
        <f t="shared" si="2"/>
        <v>0</v>
      </c>
      <c r="H200" s="267"/>
      <c r="I200" s="268"/>
    </row>
    <row r="201" spans="1:9" ht="24" hidden="1">
      <c r="A201" s="255">
        <v>2734</v>
      </c>
      <c r="B201" s="281" t="s">
        <v>615</v>
      </c>
      <c r="C201" s="264">
        <v>3</v>
      </c>
      <c r="D201" s="265">
        <v>4</v>
      </c>
      <c r="E201" s="250" t="s">
        <v>84</v>
      </c>
      <c r="F201" s="266" t="s">
        <v>85</v>
      </c>
      <c r="G201" s="531">
        <f t="shared" si="2"/>
        <v>0</v>
      </c>
      <c r="H201" s="267"/>
      <c r="I201" s="268"/>
    </row>
    <row r="202" spans="1:9" hidden="1">
      <c r="A202" s="255">
        <v>2740</v>
      </c>
      <c r="B202" s="279" t="s">
        <v>615</v>
      </c>
      <c r="C202" s="256">
        <v>4</v>
      </c>
      <c r="D202" s="257">
        <v>0</v>
      </c>
      <c r="E202" s="258" t="s">
        <v>86</v>
      </c>
      <c r="F202" s="259" t="s">
        <v>87</v>
      </c>
      <c r="G202" s="531">
        <f t="shared" si="2"/>
        <v>0</v>
      </c>
      <c r="H202" s="532">
        <f>H204</f>
        <v>0</v>
      </c>
      <c r="I202" s="533">
        <f>I204</f>
        <v>0</v>
      </c>
    </row>
    <row r="203" spans="1:9" s="260" customFormat="1" ht="10.5" hidden="1" customHeight="1">
      <c r="A203" s="255"/>
      <c r="B203" s="243"/>
      <c r="C203" s="256"/>
      <c r="D203" s="257"/>
      <c r="E203" s="250" t="s">
        <v>400</v>
      </c>
      <c r="F203" s="259"/>
      <c r="G203" s="531">
        <f t="shared" si="2"/>
        <v>0</v>
      </c>
      <c r="H203" s="261"/>
      <c r="I203" s="262"/>
    </row>
    <row r="204" spans="1:9" hidden="1">
      <c r="A204" s="255">
        <v>2741</v>
      </c>
      <c r="B204" s="281" t="s">
        <v>615</v>
      </c>
      <c r="C204" s="264">
        <v>4</v>
      </c>
      <c r="D204" s="265">
        <v>1</v>
      </c>
      <c r="E204" s="250" t="s">
        <v>86</v>
      </c>
      <c r="F204" s="272" t="s">
        <v>88</v>
      </c>
      <c r="G204" s="531">
        <f t="shared" si="2"/>
        <v>0</v>
      </c>
      <c r="H204" s="267"/>
      <c r="I204" s="268"/>
    </row>
    <row r="205" spans="1:9" ht="24" hidden="1">
      <c r="A205" s="255">
        <v>2750</v>
      </c>
      <c r="B205" s="279" t="s">
        <v>615</v>
      </c>
      <c r="C205" s="256">
        <v>5</v>
      </c>
      <c r="D205" s="257">
        <v>0</v>
      </c>
      <c r="E205" s="258" t="s">
        <v>89</v>
      </c>
      <c r="F205" s="259" t="s">
        <v>90</v>
      </c>
      <c r="G205" s="531">
        <f t="shared" ref="G205:G268" si="3">H205+I205</f>
        <v>0</v>
      </c>
      <c r="H205" s="532">
        <f>H207</f>
        <v>0</v>
      </c>
      <c r="I205" s="533">
        <f>I207</f>
        <v>0</v>
      </c>
    </row>
    <row r="206" spans="1:9" s="260" customFormat="1" ht="10.5" hidden="1" customHeight="1">
      <c r="A206" s="255"/>
      <c r="B206" s="243"/>
      <c r="C206" s="256"/>
      <c r="D206" s="257"/>
      <c r="E206" s="250" t="s">
        <v>400</v>
      </c>
      <c r="F206" s="259"/>
      <c r="G206" s="531">
        <f t="shared" si="3"/>
        <v>0</v>
      </c>
      <c r="H206" s="261"/>
      <c r="I206" s="262"/>
    </row>
    <row r="207" spans="1:9" ht="24">
      <c r="A207" s="255">
        <v>2751</v>
      </c>
      <c r="B207" s="281" t="s">
        <v>615</v>
      </c>
      <c r="C207" s="264">
        <v>5</v>
      </c>
      <c r="D207" s="265">
        <v>1</v>
      </c>
      <c r="E207" s="250" t="s">
        <v>89</v>
      </c>
      <c r="F207" s="272" t="s">
        <v>90</v>
      </c>
      <c r="G207" s="531">
        <f t="shared" si="3"/>
        <v>0</v>
      </c>
      <c r="H207" s="267"/>
      <c r="I207" s="268"/>
    </row>
    <row r="208" spans="1:9">
      <c r="A208" s="255">
        <v>2760</v>
      </c>
      <c r="B208" s="279" t="s">
        <v>615</v>
      </c>
      <c r="C208" s="256">
        <v>6</v>
      </c>
      <c r="D208" s="257">
        <v>0</v>
      </c>
      <c r="E208" s="258" t="s">
        <v>91</v>
      </c>
      <c r="F208" s="259" t="s">
        <v>92</v>
      </c>
      <c r="G208" s="531">
        <f t="shared" si="3"/>
        <v>0</v>
      </c>
      <c r="H208" s="532">
        <f>H210+H211</f>
        <v>0</v>
      </c>
      <c r="I208" s="533">
        <f>I210+I211</f>
        <v>0</v>
      </c>
    </row>
    <row r="209" spans="1:9" s="260" customFormat="1" ht="10.5" customHeight="1">
      <c r="A209" s="255"/>
      <c r="B209" s="243"/>
      <c r="C209" s="256"/>
      <c r="D209" s="257"/>
      <c r="E209" s="250" t="s">
        <v>400</v>
      </c>
      <c r="F209" s="259"/>
      <c r="G209" s="531">
        <f t="shared" si="3"/>
        <v>0</v>
      </c>
      <c r="H209" s="261"/>
      <c r="I209" s="262"/>
    </row>
    <row r="210" spans="1:9">
      <c r="A210" s="255">
        <v>2761</v>
      </c>
      <c r="B210" s="281" t="s">
        <v>615</v>
      </c>
      <c r="C210" s="264">
        <v>6</v>
      </c>
      <c r="D210" s="265">
        <v>1</v>
      </c>
      <c r="E210" s="250" t="s">
        <v>617</v>
      </c>
      <c r="F210" s="259"/>
      <c r="G210" s="531">
        <f t="shared" si="3"/>
        <v>0</v>
      </c>
      <c r="H210" s="267"/>
      <c r="I210" s="268"/>
    </row>
    <row r="211" spans="1:9">
      <c r="A211" s="255">
        <v>2762</v>
      </c>
      <c r="B211" s="281" t="s">
        <v>615</v>
      </c>
      <c r="C211" s="264">
        <v>6</v>
      </c>
      <c r="D211" s="265">
        <v>2</v>
      </c>
      <c r="E211" s="250" t="s">
        <v>91</v>
      </c>
      <c r="F211" s="272" t="s">
        <v>93</v>
      </c>
      <c r="G211" s="531">
        <f t="shared" si="3"/>
        <v>0</v>
      </c>
      <c r="H211" s="267"/>
      <c r="I211" s="268"/>
    </row>
    <row r="212" spans="1:9" s="248" customFormat="1" ht="33.75" customHeight="1">
      <c r="A212" s="274">
        <v>2800</v>
      </c>
      <c r="B212" s="279" t="s">
        <v>618</v>
      </c>
      <c r="C212" s="256">
        <v>0</v>
      </c>
      <c r="D212" s="257">
        <v>0</v>
      </c>
      <c r="E212" s="280" t="s">
        <v>909</v>
      </c>
      <c r="F212" s="275" t="s">
        <v>94</v>
      </c>
      <c r="G212" s="528">
        <f t="shared" si="3"/>
        <v>200</v>
      </c>
      <c r="H212" s="529">
        <f>H214+H217+H226+H231+H236+H239</f>
        <v>200</v>
      </c>
      <c r="I212" s="530">
        <f>I214+I217+I226+I231+I236+I239</f>
        <v>0</v>
      </c>
    </row>
    <row r="213" spans="1:9" ht="11.25" customHeight="1">
      <c r="A213" s="249"/>
      <c r="B213" s="243"/>
      <c r="C213" s="244"/>
      <c r="D213" s="245"/>
      <c r="E213" s="250" t="s">
        <v>399</v>
      </c>
      <c r="F213" s="251"/>
      <c r="G213" s="531">
        <f t="shared" si="3"/>
        <v>0</v>
      </c>
      <c r="H213" s="276"/>
      <c r="I213" s="277"/>
    </row>
    <row r="214" spans="1:9">
      <c r="A214" s="255">
        <v>2810</v>
      </c>
      <c r="B214" s="281" t="s">
        <v>618</v>
      </c>
      <c r="C214" s="264">
        <v>1</v>
      </c>
      <c r="D214" s="265">
        <v>0</v>
      </c>
      <c r="E214" s="258" t="s">
        <v>95</v>
      </c>
      <c r="F214" s="259" t="s">
        <v>96</v>
      </c>
      <c r="G214" s="528">
        <f t="shared" si="3"/>
        <v>0</v>
      </c>
      <c r="H214" s="529">
        <f>H216</f>
        <v>0</v>
      </c>
      <c r="I214" s="529">
        <f>I216</f>
        <v>0</v>
      </c>
    </row>
    <row r="215" spans="1:9" s="260" customFormat="1" ht="10.5" customHeight="1">
      <c r="A215" s="255"/>
      <c r="B215" s="243"/>
      <c r="C215" s="256"/>
      <c r="D215" s="257"/>
      <c r="E215" s="250" t="s">
        <v>400</v>
      </c>
      <c r="F215" s="259"/>
      <c r="G215" s="531">
        <f t="shared" si="3"/>
        <v>0</v>
      </c>
      <c r="H215" s="261"/>
      <c r="I215" s="262"/>
    </row>
    <row r="216" spans="1:9">
      <c r="A216" s="255">
        <v>2811</v>
      </c>
      <c r="B216" s="281" t="s">
        <v>618</v>
      </c>
      <c r="C216" s="264">
        <v>1</v>
      </c>
      <c r="D216" s="265">
        <v>1</v>
      </c>
      <c r="E216" s="250" t="s">
        <v>95</v>
      </c>
      <c r="F216" s="272" t="s">
        <v>97</v>
      </c>
      <c r="G216" s="528">
        <f t="shared" si="3"/>
        <v>0</v>
      </c>
      <c r="H216" s="528">
        <f>Sheet6!H524</f>
        <v>0</v>
      </c>
      <c r="I216" s="528">
        <f>Sheet6!I524</f>
        <v>0</v>
      </c>
    </row>
    <row r="217" spans="1:9">
      <c r="A217" s="255">
        <v>2820</v>
      </c>
      <c r="B217" s="279" t="s">
        <v>618</v>
      </c>
      <c r="C217" s="256">
        <v>2</v>
      </c>
      <c r="D217" s="257">
        <v>0</v>
      </c>
      <c r="E217" s="258" t="s">
        <v>98</v>
      </c>
      <c r="F217" s="259" t="s">
        <v>99</v>
      </c>
      <c r="G217" s="528">
        <f t="shared" si="3"/>
        <v>200</v>
      </c>
      <c r="H217" s="529">
        <f>H219+H220+H221+H222+H223+H224+H225</f>
        <v>200</v>
      </c>
      <c r="I217" s="530">
        <f>I219+I220+I221+I222+I223+I224+I225</f>
        <v>0</v>
      </c>
    </row>
    <row r="218" spans="1:9" s="260" customFormat="1" ht="10.5" customHeight="1">
      <c r="A218" s="255"/>
      <c r="B218" s="243"/>
      <c r="C218" s="256"/>
      <c r="D218" s="257"/>
      <c r="E218" s="250" t="s">
        <v>400</v>
      </c>
      <c r="F218" s="259"/>
      <c r="G218" s="531">
        <f t="shared" si="3"/>
        <v>0</v>
      </c>
      <c r="H218" s="261"/>
      <c r="I218" s="262"/>
    </row>
    <row r="219" spans="1:9">
      <c r="A219" s="255">
        <v>2821</v>
      </c>
      <c r="B219" s="281" t="s">
        <v>618</v>
      </c>
      <c r="C219" s="264">
        <v>2</v>
      </c>
      <c r="D219" s="265">
        <v>1</v>
      </c>
      <c r="E219" s="250" t="s">
        <v>619</v>
      </c>
      <c r="F219" s="259"/>
      <c r="G219" s="528">
        <f t="shared" si="3"/>
        <v>0</v>
      </c>
      <c r="H219" s="528">
        <f>Sheet6!H537</f>
        <v>0</v>
      </c>
      <c r="I219" s="531">
        <f>Sheet6!I537</f>
        <v>0</v>
      </c>
    </row>
    <row r="220" spans="1:9">
      <c r="A220" s="255">
        <v>2822</v>
      </c>
      <c r="B220" s="281" t="s">
        <v>618</v>
      </c>
      <c r="C220" s="264">
        <v>2</v>
      </c>
      <c r="D220" s="265">
        <v>2</v>
      </c>
      <c r="E220" s="250" t="s">
        <v>620</v>
      </c>
      <c r="F220" s="259"/>
      <c r="G220" s="531">
        <f t="shared" si="3"/>
        <v>0</v>
      </c>
      <c r="H220" s="531"/>
      <c r="I220" s="531"/>
    </row>
    <row r="221" spans="1:9">
      <c r="A221" s="255">
        <v>2823</v>
      </c>
      <c r="B221" s="281" t="s">
        <v>618</v>
      </c>
      <c r="C221" s="264">
        <v>2</v>
      </c>
      <c r="D221" s="265">
        <v>3</v>
      </c>
      <c r="E221" s="250" t="s">
        <v>655</v>
      </c>
      <c r="F221" s="272" t="s">
        <v>100</v>
      </c>
      <c r="G221" s="528">
        <f t="shared" si="3"/>
        <v>0</v>
      </c>
      <c r="H221" s="528">
        <f>Sheet6!H547</f>
        <v>0</v>
      </c>
      <c r="I221" s="528">
        <f>Sheet6!I547</f>
        <v>0</v>
      </c>
    </row>
    <row r="222" spans="1:9">
      <c r="A222" s="255">
        <v>2824</v>
      </c>
      <c r="B222" s="281" t="s">
        <v>618</v>
      </c>
      <c r="C222" s="264">
        <v>2</v>
      </c>
      <c r="D222" s="265">
        <v>4</v>
      </c>
      <c r="E222" s="250" t="s">
        <v>621</v>
      </c>
      <c r="F222" s="272"/>
      <c r="G222" s="528">
        <f t="shared" si="3"/>
        <v>200</v>
      </c>
      <c r="H222" s="528">
        <v>200</v>
      </c>
      <c r="I222" s="268"/>
    </row>
    <row r="223" spans="1:9">
      <c r="A223" s="255">
        <v>2825</v>
      </c>
      <c r="B223" s="281" t="s">
        <v>618</v>
      </c>
      <c r="C223" s="264">
        <v>2</v>
      </c>
      <c r="D223" s="265">
        <v>5</v>
      </c>
      <c r="E223" s="250" t="s">
        <v>622</v>
      </c>
      <c r="F223" s="272"/>
      <c r="G223" s="528">
        <f t="shared" si="3"/>
        <v>0</v>
      </c>
      <c r="H223" s="535">
        <f>Sheet6!H563</f>
        <v>0</v>
      </c>
      <c r="I223" s="536">
        <f>Sheet6!I563</f>
        <v>0</v>
      </c>
    </row>
    <row r="224" spans="1:9">
      <c r="A224" s="255">
        <v>2826</v>
      </c>
      <c r="B224" s="281" t="s">
        <v>618</v>
      </c>
      <c r="C224" s="264">
        <v>2</v>
      </c>
      <c r="D224" s="265">
        <v>6</v>
      </c>
      <c r="E224" s="250" t="s">
        <v>623</v>
      </c>
      <c r="F224" s="272"/>
      <c r="G224" s="531">
        <f t="shared" si="3"/>
        <v>0</v>
      </c>
      <c r="H224" s="267"/>
      <c r="I224" s="268"/>
    </row>
    <row r="225" spans="1:9" ht="24">
      <c r="A225" s="255">
        <v>2827</v>
      </c>
      <c r="B225" s="281" t="s">
        <v>618</v>
      </c>
      <c r="C225" s="264">
        <v>2</v>
      </c>
      <c r="D225" s="265">
        <v>7</v>
      </c>
      <c r="E225" s="250" t="s">
        <v>624</v>
      </c>
      <c r="F225" s="272"/>
      <c r="G225" s="531">
        <f t="shared" si="3"/>
        <v>0</v>
      </c>
      <c r="H225" s="267"/>
      <c r="I225" s="268"/>
    </row>
    <row r="226" spans="1:9" ht="29.25" customHeight="1">
      <c r="A226" s="255">
        <v>2830</v>
      </c>
      <c r="B226" s="279" t="s">
        <v>618</v>
      </c>
      <c r="C226" s="256">
        <v>3</v>
      </c>
      <c r="D226" s="257">
        <v>0</v>
      </c>
      <c r="E226" s="258" t="s">
        <v>101</v>
      </c>
      <c r="F226" s="278" t="s">
        <v>102</v>
      </c>
      <c r="G226" s="531">
        <f t="shared" si="3"/>
        <v>0</v>
      </c>
      <c r="H226" s="532">
        <f>H228+H229+H230</f>
        <v>0</v>
      </c>
      <c r="I226" s="533">
        <f>I228+I229+I230</f>
        <v>0</v>
      </c>
    </row>
    <row r="227" spans="1:9" s="260" customFormat="1" ht="0.75" customHeight="1">
      <c r="A227" s="255"/>
      <c r="B227" s="243"/>
      <c r="C227" s="256"/>
      <c r="D227" s="257"/>
      <c r="E227" s="250" t="s">
        <v>400</v>
      </c>
      <c r="F227" s="259"/>
      <c r="G227" s="531">
        <f t="shared" si="3"/>
        <v>0</v>
      </c>
      <c r="H227" s="261"/>
      <c r="I227" s="262"/>
    </row>
    <row r="228" spans="1:9" hidden="1">
      <c r="A228" s="255">
        <v>2831</v>
      </c>
      <c r="B228" s="281" t="s">
        <v>618</v>
      </c>
      <c r="C228" s="264">
        <v>3</v>
      </c>
      <c r="D228" s="265">
        <v>1</v>
      </c>
      <c r="E228" s="250" t="s">
        <v>656</v>
      </c>
      <c r="F228" s="278"/>
      <c r="G228" s="531">
        <f t="shared" si="3"/>
        <v>0</v>
      </c>
      <c r="H228" s="267"/>
      <c r="I228" s="268"/>
    </row>
    <row r="229" spans="1:9" hidden="1">
      <c r="A229" s="255">
        <v>2832</v>
      </c>
      <c r="B229" s="281" t="s">
        <v>618</v>
      </c>
      <c r="C229" s="264">
        <v>3</v>
      </c>
      <c r="D229" s="265">
        <v>2</v>
      </c>
      <c r="E229" s="250" t="s">
        <v>666</v>
      </c>
      <c r="F229" s="278"/>
      <c r="G229" s="531">
        <f t="shared" si="3"/>
        <v>0</v>
      </c>
      <c r="H229" s="267"/>
      <c r="I229" s="268"/>
    </row>
    <row r="230" spans="1:9" hidden="1">
      <c r="A230" s="255">
        <v>2833</v>
      </c>
      <c r="B230" s="281" t="s">
        <v>618</v>
      </c>
      <c r="C230" s="264">
        <v>3</v>
      </c>
      <c r="D230" s="265">
        <v>3</v>
      </c>
      <c r="E230" s="250" t="s">
        <v>667</v>
      </c>
      <c r="F230" s="272" t="s">
        <v>103</v>
      </c>
      <c r="G230" s="531">
        <f t="shared" si="3"/>
        <v>0</v>
      </c>
      <c r="H230" s="267"/>
      <c r="I230" s="268"/>
    </row>
    <row r="231" spans="1:9" ht="14.25" hidden="1" customHeight="1">
      <c r="A231" s="255">
        <v>2840</v>
      </c>
      <c r="B231" s="279" t="s">
        <v>618</v>
      </c>
      <c r="C231" s="256">
        <v>4</v>
      </c>
      <c r="D231" s="257">
        <v>0</v>
      </c>
      <c r="E231" s="258" t="s">
        <v>668</v>
      </c>
      <c r="F231" s="278" t="s">
        <v>104</v>
      </c>
      <c r="G231" s="531">
        <f t="shared" si="3"/>
        <v>0</v>
      </c>
      <c r="H231" s="532">
        <f>H233+H234+H235</f>
        <v>0</v>
      </c>
      <c r="I231" s="533">
        <f>I233+I234+I235</f>
        <v>0</v>
      </c>
    </row>
    <row r="232" spans="1:9" s="260" customFormat="1" ht="10.5" hidden="1" customHeight="1">
      <c r="A232" s="255"/>
      <c r="B232" s="243"/>
      <c r="C232" s="256"/>
      <c r="D232" s="257"/>
      <c r="E232" s="250" t="s">
        <v>400</v>
      </c>
      <c r="F232" s="259"/>
      <c r="G232" s="531">
        <f t="shared" si="3"/>
        <v>0</v>
      </c>
      <c r="H232" s="261"/>
      <c r="I232" s="262"/>
    </row>
    <row r="233" spans="1:9" ht="14.25" hidden="1" customHeight="1">
      <c r="A233" s="255">
        <v>2841</v>
      </c>
      <c r="B233" s="281" t="s">
        <v>618</v>
      </c>
      <c r="C233" s="264">
        <v>4</v>
      </c>
      <c r="D233" s="265">
        <v>1</v>
      </c>
      <c r="E233" s="250" t="s">
        <v>669</v>
      </c>
      <c r="F233" s="278"/>
      <c r="G233" s="531">
        <f t="shared" si="3"/>
        <v>0</v>
      </c>
      <c r="H233" s="267"/>
      <c r="I233" s="268"/>
    </row>
    <row r="234" spans="1:9" ht="29.25" hidden="1" customHeight="1">
      <c r="A234" s="255">
        <v>2842</v>
      </c>
      <c r="B234" s="281" t="s">
        <v>618</v>
      </c>
      <c r="C234" s="264">
        <v>4</v>
      </c>
      <c r="D234" s="265">
        <v>2</v>
      </c>
      <c r="E234" s="250" t="s">
        <v>670</v>
      </c>
      <c r="F234" s="278"/>
      <c r="G234" s="531">
        <f t="shared" si="3"/>
        <v>0</v>
      </c>
      <c r="H234" s="267"/>
      <c r="I234" s="268"/>
    </row>
    <row r="235" spans="1:9" hidden="1">
      <c r="A235" s="255">
        <v>2843</v>
      </c>
      <c r="B235" s="281" t="s">
        <v>618</v>
      </c>
      <c r="C235" s="264">
        <v>4</v>
      </c>
      <c r="D235" s="265">
        <v>3</v>
      </c>
      <c r="E235" s="250" t="s">
        <v>668</v>
      </c>
      <c r="F235" s="272" t="s">
        <v>105</v>
      </c>
      <c r="G235" s="531">
        <f t="shared" si="3"/>
        <v>0</v>
      </c>
      <c r="H235" s="267"/>
      <c r="I235" s="268"/>
    </row>
    <row r="236" spans="1:9" ht="26.25" customHeight="1">
      <c r="A236" s="255">
        <v>2850</v>
      </c>
      <c r="B236" s="279" t="s">
        <v>618</v>
      </c>
      <c r="C236" s="256">
        <v>5</v>
      </c>
      <c r="D236" s="257">
        <v>0</v>
      </c>
      <c r="E236" s="288" t="s">
        <v>106</v>
      </c>
      <c r="F236" s="278" t="s">
        <v>107</v>
      </c>
      <c r="G236" s="531">
        <f t="shared" si="3"/>
        <v>0</v>
      </c>
      <c r="H236" s="532">
        <f>H238</f>
        <v>0</v>
      </c>
      <c r="I236" s="533">
        <f>I238</f>
        <v>0</v>
      </c>
    </row>
    <row r="237" spans="1:9" s="260" customFormat="1" ht="10.5" customHeight="1">
      <c r="A237" s="255"/>
      <c r="B237" s="243"/>
      <c r="C237" s="256"/>
      <c r="D237" s="257"/>
      <c r="E237" s="250" t="s">
        <v>400</v>
      </c>
      <c r="F237" s="259"/>
      <c r="G237" s="531">
        <f t="shared" si="3"/>
        <v>0</v>
      </c>
      <c r="H237" s="261"/>
      <c r="I237" s="262"/>
    </row>
    <row r="238" spans="1:9" ht="24" customHeight="1">
      <c r="A238" s="255">
        <v>2851</v>
      </c>
      <c r="B238" s="279" t="s">
        <v>618</v>
      </c>
      <c r="C238" s="256">
        <v>5</v>
      </c>
      <c r="D238" s="257">
        <v>1</v>
      </c>
      <c r="E238" s="289" t="s">
        <v>106</v>
      </c>
      <c r="F238" s="272" t="s">
        <v>108</v>
      </c>
      <c r="G238" s="531">
        <f t="shared" si="3"/>
        <v>0</v>
      </c>
      <c r="H238" s="267"/>
      <c r="I238" s="268"/>
    </row>
    <row r="239" spans="1:9" ht="27" customHeight="1">
      <c r="A239" s="255">
        <v>2860</v>
      </c>
      <c r="B239" s="279" t="s">
        <v>618</v>
      </c>
      <c r="C239" s="256">
        <v>6</v>
      </c>
      <c r="D239" s="257">
        <v>0</v>
      </c>
      <c r="E239" s="288" t="s">
        <v>109</v>
      </c>
      <c r="F239" s="278" t="s">
        <v>231</v>
      </c>
      <c r="G239" s="531">
        <f t="shared" si="3"/>
        <v>0</v>
      </c>
      <c r="H239" s="532">
        <f>H241</f>
        <v>0</v>
      </c>
      <c r="I239" s="533">
        <f>I241</f>
        <v>0</v>
      </c>
    </row>
    <row r="240" spans="1:9" s="260" customFormat="1" ht="10.5" customHeight="1">
      <c r="A240" s="255"/>
      <c r="B240" s="243"/>
      <c r="C240" s="256"/>
      <c r="D240" s="257"/>
      <c r="E240" s="250" t="s">
        <v>400</v>
      </c>
      <c r="F240" s="259"/>
      <c r="G240" s="531">
        <f t="shared" si="3"/>
        <v>0</v>
      </c>
      <c r="H240" s="261"/>
      <c r="I240" s="262"/>
    </row>
    <row r="241" spans="1:9" ht="12" customHeight="1">
      <c r="A241" s="255">
        <v>2861</v>
      </c>
      <c r="B241" s="281" t="s">
        <v>618</v>
      </c>
      <c r="C241" s="264">
        <v>6</v>
      </c>
      <c r="D241" s="265">
        <v>1</v>
      </c>
      <c r="E241" s="289" t="s">
        <v>109</v>
      </c>
      <c r="F241" s="272" t="s">
        <v>232</v>
      </c>
      <c r="G241" s="531">
        <f t="shared" si="3"/>
        <v>0</v>
      </c>
      <c r="H241" s="267"/>
      <c r="I241" s="268"/>
    </row>
    <row r="242" spans="1:9" s="248" customFormat="1" ht="44.25" customHeight="1">
      <c r="A242" s="274">
        <v>2900</v>
      </c>
      <c r="B242" s="279" t="s">
        <v>625</v>
      </c>
      <c r="C242" s="256">
        <v>0</v>
      </c>
      <c r="D242" s="257">
        <v>0</v>
      </c>
      <c r="E242" s="280" t="s">
        <v>910</v>
      </c>
      <c r="F242" s="275" t="s">
        <v>233</v>
      </c>
      <c r="G242" s="528">
        <f t="shared" si="3"/>
        <v>0</v>
      </c>
      <c r="H242" s="529">
        <f>H244+H248+H252+H256+H260+H264+H267+H270</f>
        <v>0</v>
      </c>
      <c r="I242" s="530">
        <f>I244+I248+I252+I256+I260+I264+I267+I270</f>
        <v>0</v>
      </c>
    </row>
    <row r="243" spans="1:9" ht="11.25" customHeight="1">
      <c r="A243" s="249"/>
      <c r="B243" s="243"/>
      <c r="C243" s="244"/>
      <c r="D243" s="245"/>
      <c r="E243" s="250" t="s">
        <v>399</v>
      </c>
      <c r="F243" s="251"/>
      <c r="G243" s="537"/>
      <c r="H243" s="253"/>
      <c r="I243" s="254"/>
    </row>
    <row r="244" spans="1:9" ht="24">
      <c r="A244" s="255">
        <v>2910</v>
      </c>
      <c r="B244" s="279" t="s">
        <v>625</v>
      </c>
      <c r="C244" s="256">
        <v>1</v>
      </c>
      <c r="D244" s="257">
        <v>0</v>
      </c>
      <c r="E244" s="258" t="s">
        <v>659</v>
      </c>
      <c r="F244" s="259" t="s">
        <v>234</v>
      </c>
      <c r="G244" s="528">
        <f t="shared" si="3"/>
        <v>0</v>
      </c>
      <c r="H244" s="529">
        <f>H246+H247</f>
        <v>0</v>
      </c>
      <c r="I244" s="530">
        <f>I246+I247</f>
        <v>0</v>
      </c>
    </row>
    <row r="245" spans="1:9" s="260" customFormat="1" ht="10.5" customHeight="1">
      <c r="A245" s="255"/>
      <c r="B245" s="243"/>
      <c r="C245" s="256"/>
      <c r="D245" s="257"/>
      <c r="E245" s="250" t="s">
        <v>400</v>
      </c>
      <c r="F245" s="259"/>
      <c r="G245" s="537"/>
      <c r="H245" s="283"/>
      <c r="I245" s="284"/>
    </row>
    <row r="246" spans="1:9">
      <c r="A246" s="255">
        <v>2911</v>
      </c>
      <c r="B246" s="281" t="s">
        <v>625</v>
      </c>
      <c r="C246" s="264">
        <v>1</v>
      </c>
      <c r="D246" s="265">
        <v>1</v>
      </c>
      <c r="E246" s="250" t="s">
        <v>235</v>
      </c>
      <c r="F246" s="272" t="s">
        <v>236</v>
      </c>
      <c r="G246" s="528">
        <f t="shared" si="3"/>
        <v>0</v>
      </c>
      <c r="H246" s="528">
        <f>Sheet6!H625</f>
        <v>0</v>
      </c>
      <c r="I246" s="528">
        <f>Sheet6!I625</f>
        <v>0</v>
      </c>
    </row>
    <row r="247" spans="1:9">
      <c r="A247" s="255">
        <v>2912</v>
      </c>
      <c r="B247" s="281" t="s">
        <v>625</v>
      </c>
      <c r="C247" s="264">
        <v>1</v>
      </c>
      <c r="D247" s="265">
        <v>2</v>
      </c>
      <c r="E247" s="250" t="s">
        <v>626</v>
      </c>
      <c r="F247" s="272" t="s">
        <v>237</v>
      </c>
      <c r="G247" s="531">
        <f t="shared" si="3"/>
        <v>0</v>
      </c>
      <c r="H247" s="267"/>
      <c r="I247" s="268"/>
    </row>
    <row r="248" spans="1:9">
      <c r="A248" s="255">
        <v>2920</v>
      </c>
      <c r="B248" s="279" t="s">
        <v>625</v>
      </c>
      <c r="C248" s="256">
        <v>2</v>
      </c>
      <c r="D248" s="257">
        <v>0</v>
      </c>
      <c r="E248" s="258" t="s">
        <v>627</v>
      </c>
      <c r="F248" s="259" t="s">
        <v>238</v>
      </c>
      <c r="G248" s="531">
        <f t="shared" si="3"/>
        <v>0</v>
      </c>
      <c r="H248" s="532">
        <f>H250+H251</f>
        <v>0</v>
      </c>
      <c r="I248" s="533">
        <f>I250+I251</f>
        <v>0</v>
      </c>
    </row>
    <row r="249" spans="1:9" s="260" customFormat="1" ht="10.5" customHeight="1">
      <c r="A249" s="255"/>
      <c r="B249" s="243"/>
      <c r="C249" s="256"/>
      <c r="D249" s="257"/>
      <c r="E249" s="250" t="s">
        <v>400</v>
      </c>
      <c r="F249" s="259"/>
      <c r="G249" s="531">
        <f t="shared" si="3"/>
        <v>0</v>
      </c>
      <c r="H249" s="261"/>
      <c r="I249" s="262"/>
    </row>
    <row r="250" spans="1:9">
      <c r="A250" s="255">
        <v>2921</v>
      </c>
      <c r="B250" s="281" t="s">
        <v>625</v>
      </c>
      <c r="C250" s="264">
        <v>2</v>
      </c>
      <c r="D250" s="265">
        <v>1</v>
      </c>
      <c r="E250" s="250" t="s">
        <v>628</v>
      </c>
      <c r="F250" s="272" t="s">
        <v>239</v>
      </c>
      <c r="G250" s="531">
        <f t="shared" si="3"/>
        <v>0</v>
      </c>
      <c r="H250" s="267"/>
      <c r="I250" s="268"/>
    </row>
    <row r="251" spans="1:9">
      <c r="A251" s="255">
        <v>2922</v>
      </c>
      <c r="B251" s="281" t="s">
        <v>625</v>
      </c>
      <c r="C251" s="264">
        <v>2</v>
      </c>
      <c r="D251" s="265">
        <v>2</v>
      </c>
      <c r="E251" s="250" t="s">
        <v>629</v>
      </c>
      <c r="F251" s="272" t="s">
        <v>240</v>
      </c>
      <c r="G251" s="531">
        <f t="shared" si="3"/>
        <v>0</v>
      </c>
      <c r="H251" s="267"/>
      <c r="I251" s="268"/>
    </row>
    <row r="252" spans="1:9" ht="36">
      <c r="A252" s="255">
        <v>2930</v>
      </c>
      <c r="B252" s="279" t="s">
        <v>625</v>
      </c>
      <c r="C252" s="256">
        <v>3</v>
      </c>
      <c r="D252" s="257">
        <v>0</v>
      </c>
      <c r="E252" s="258" t="s">
        <v>630</v>
      </c>
      <c r="F252" s="259" t="s">
        <v>241</v>
      </c>
      <c r="G252" s="531">
        <f t="shared" si="3"/>
        <v>0</v>
      </c>
      <c r="H252" s="532">
        <f>H254+H255</f>
        <v>0</v>
      </c>
      <c r="I252" s="533">
        <f>I254+I255</f>
        <v>0</v>
      </c>
    </row>
    <row r="253" spans="1:9" s="260" customFormat="1" ht="10.5" customHeight="1">
      <c r="A253" s="255"/>
      <c r="B253" s="243"/>
      <c r="C253" s="256"/>
      <c r="D253" s="257"/>
      <c r="E253" s="250" t="s">
        <v>400</v>
      </c>
      <c r="F253" s="259"/>
      <c r="G253" s="531">
        <f t="shared" si="3"/>
        <v>0</v>
      </c>
      <c r="H253" s="261"/>
      <c r="I253" s="262"/>
    </row>
    <row r="254" spans="1:9" ht="24">
      <c r="A254" s="255">
        <v>2931</v>
      </c>
      <c r="B254" s="281" t="s">
        <v>625</v>
      </c>
      <c r="C254" s="264">
        <v>3</v>
      </c>
      <c r="D254" s="265">
        <v>1</v>
      </c>
      <c r="E254" s="250" t="s">
        <v>631</v>
      </c>
      <c r="F254" s="272" t="s">
        <v>242</v>
      </c>
      <c r="G254" s="531">
        <f t="shared" si="3"/>
        <v>0</v>
      </c>
      <c r="H254" s="267"/>
      <c r="I254" s="268"/>
    </row>
    <row r="255" spans="1:9">
      <c r="A255" s="255">
        <v>2932</v>
      </c>
      <c r="B255" s="281" t="s">
        <v>625</v>
      </c>
      <c r="C255" s="264">
        <v>3</v>
      </c>
      <c r="D255" s="265">
        <v>2</v>
      </c>
      <c r="E255" s="250" t="s">
        <v>632</v>
      </c>
      <c r="F255" s="272"/>
      <c r="G255" s="531">
        <f t="shared" si="3"/>
        <v>0</v>
      </c>
      <c r="H255" s="267"/>
      <c r="I255" s="268"/>
    </row>
    <row r="256" spans="1:9">
      <c r="A256" s="255">
        <v>2940</v>
      </c>
      <c r="B256" s="279" t="s">
        <v>625</v>
      </c>
      <c r="C256" s="256">
        <v>4</v>
      </c>
      <c r="D256" s="257">
        <v>0</v>
      </c>
      <c r="E256" s="258" t="s">
        <v>243</v>
      </c>
      <c r="F256" s="259" t="s">
        <v>244</v>
      </c>
      <c r="G256" s="531">
        <f t="shared" si="3"/>
        <v>0</v>
      </c>
      <c r="H256" s="532">
        <f>H258+H259</f>
        <v>0</v>
      </c>
      <c r="I256" s="533">
        <f>I258+I259</f>
        <v>0</v>
      </c>
    </row>
    <row r="257" spans="1:9" s="260" customFormat="1" ht="10.5" customHeight="1">
      <c r="A257" s="255"/>
      <c r="B257" s="243"/>
      <c r="C257" s="256"/>
      <c r="D257" s="257"/>
      <c r="E257" s="250" t="s">
        <v>400</v>
      </c>
      <c r="F257" s="259"/>
      <c r="G257" s="531">
        <f t="shared" si="3"/>
        <v>0</v>
      </c>
      <c r="H257" s="261"/>
      <c r="I257" s="262"/>
    </row>
    <row r="258" spans="1:9">
      <c r="A258" s="255">
        <v>2941</v>
      </c>
      <c r="B258" s="281" t="s">
        <v>625</v>
      </c>
      <c r="C258" s="264">
        <v>4</v>
      </c>
      <c r="D258" s="265">
        <v>1</v>
      </c>
      <c r="E258" s="250" t="s">
        <v>633</v>
      </c>
      <c r="F258" s="272" t="s">
        <v>245</v>
      </c>
      <c r="G258" s="531">
        <f t="shared" si="3"/>
        <v>0</v>
      </c>
      <c r="H258" s="267"/>
      <c r="I258" s="268"/>
    </row>
    <row r="259" spans="1:9">
      <c r="A259" s="255">
        <v>2942</v>
      </c>
      <c r="B259" s="281" t="s">
        <v>625</v>
      </c>
      <c r="C259" s="264">
        <v>4</v>
      </c>
      <c r="D259" s="265">
        <v>2</v>
      </c>
      <c r="E259" s="250" t="s">
        <v>634</v>
      </c>
      <c r="F259" s="272" t="s">
        <v>246</v>
      </c>
      <c r="G259" s="531">
        <f t="shared" si="3"/>
        <v>0</v>
      </c>
      <c r="H259" s="267"/>
      <c r="I259" s="268"/>
    </row>
    <row r="260" spans="1:9">
      <c r="A260" s="255">
        <v>2950</v>
      </c>
      <c r="B260" s="279" t="s">
        <v>625</v>
      </c>
      <c r="C260" s="256">
        <v>5</v>
      </c>
      <c r="D260" s="257">
        <v>0</v>
      </c>
      <c r="E260" s="258" t="s">
        <v>247</v>
      </c>
      <c r="F260" s="259" t="s">
        <v>248</v>
      </c>
      <c r="G260" s="528">
        <f t="shared" si="3"/>
        <v>0</v>
      </c>
      <c r="H260" s="529">
        <f>H262+H263</f>
        <v>0</v>
      </c>
      <c r="I260" s="530">
        <f>I262+I263</f>
        <v>0</v>
      </c>
    </row>
    <row r="261" spans="1:9" s="260" customFormat="1" ht="10.5" customHeight="1">
      <c r="A261" s="255"/>
      <c r="B261" s="243"/>
      <c r="C261" s="256"/>
      <c r="D261" s="257"/>
      <c r="E261" s="250" t="s">
        <v>400</v>
      </c>
      <c r="F261" s="259"/>
      <c r="G261" s="528">
        <f t="shared" si="3"/>
        <v>0</v>
      </c>
      <c r="H261" s="283"/>
      <c r="I261" s="284"/>
    </row>
    <row r="262" spans="1:9">
      <c r="A262" s="255">
        <v>2951</v>
      </c>
      <c r="B262" s="281" t="s">
        <v>625</v>
      </c>
      <c r="C262" s="264">
        <v>5</v>
      </c>
      <c r="D262" s="265">
        <v>1</v>
      </c>
      <c r="E262" s="250" t="s">
        <v>635</v>
      </c>
      <c r="F262" s="259"/>
      <c r="G262" s="528">
        <f>H262+I262</f>
        <v>0</v>
      </c>
      <c r="H262" s="528">
        <f>Sheet6!H673</f>
        <v>0</v>
      </c>
      <c r="I262" s="528">
        <f>Sheet6!I673</f>
        <v>0</v>
      </c>
    </row>
    <row r="263" spans="1:9">
      <c r="A263" s="255">
        <v>2952</v>
      </c>
      <c r="B263" s="281" t="s">
        <v>625</v>
      </c>
      <c r="C263" s="264">
        <v>5</v>
      </c>
      <c r="D263" s="265">
        <v>2</v>
      </c>
      <c r="E263" s="250" t="s">
        <v>636</v>
      </c>
      <c r="F263" s="272" t="s">
        <v>249</v>
      </c>
      <c r="G263" s="531">
        <f t="shared" si="3"/>
        <v>0</v>
      </c>
      <c r="H263" s="267"/>
      <c r="I263" s="268"/>
    </row>
    <row r="264" spans="1:9" ht="24">
      <c r="A264" s="255">
        <v>2960</v>
      </c>
      <c r="B264" s="279" t="s">
        <v>625</v>
      </c>
      <c r="C264" s="256">
        <v>6</v>
      </c>
      <c r="D264" s="257">
        <v>0</v>
      </c>
      <c r="E264" s="258" t="s">
        <v>250</v>
      </c>
      <c r="F264" s="259" t="s">
        <v>251</v>
      </c>
      <c r="G264" s="531">
        <f t="shared" si="3"/>
        <v>0</v>
      </c>
      <c r="H264" s="532">
        <f>H266</f>
        <v>0</v>
      </c>
      <c r="I264" s="533">
        <f>I266</f>
        <v>0</v>
      </c>
    </row>
    <row r="265" spans="1:9" s="260" customFormat="1" ht="10.5" customHeight="1">
      <c r="A265" s="255"/>
      <c r="B265" s="243"/>
      <c r="C265" s="256"/>
      <c r="D265" s="257"/>
      <c r="E265" s="250" t="s">
        <v>400</v>
      </c>
      <c r="F265" s="259"/>
      <c r="G265" s="531">
        <f t="shared" si="3"/>
        <v>0</v>
      </c>
      <c r="H265" s="261"/>
      <c r="I265" s="262"/>
    </row>
    <row r="266" spans="1:9">
      <c r="A266" s="255">
        <v>2961</v>
      </c>
      <c r="B266" s="281" t="s">
        <v>625</v>
      </c>
      <c r="C266" s="264">
        <v>6</v>
      </c>
      <c r="D266" s="265">
        <v>1</v>
      </c>
      <c r="E266" s="250" t="s">
        <v>250</v>
      </c>
      <c r="F266" s="272" t="s">
        <v>252</v>
      </c>
      <c r="G266" s="531">
        <f t="shared" si="3"/>
        <v>0</v>
      </c>
      <c r="H266" s="267"/>
      <c r="I266" s="268"/>
    </row>
    <row r="267" spans="1:9" ht="24">
      <c r="A267" s="255">
        <v>2970</v>
      </c>
      <c r="B267" s="279" t="s">
        <v>625</v>
      </c>
      <c r="C267" s="256">
        <v>7</v>
      </c>
      <c r="D267" s="257">
        <v>0</v>
      </c>
      <c r="E267" s="258" t="s">
        <v>253</v>
      </c>
      <c r="F267" s="259" t="s">
        <v>254</v>
      </c>
      <c r="G267" s="531">
        <f t="shared" si="3"/>
        <v>0</v>
      </c>
      <c r="H267" s="532">
        <f>H269</f>
        <v>0</v>
      </c>
      <c r="I267" s="533">
        <f>I269</f>
        <v>0</v>
      </c>
    </row>
    <row r="268" spans="1:9" s="260" customFormat="1" ht="10.5" customHeight="1">
      <c r="A268" s="255"/>
      <c r="B268" s="243"/>
      <c r="C268" s="256"/>
      <c r="D268" s="257"/>
      <c r="E268" s="250" t="s">
        <v>400</v>
      </c>
      <c r="F268" s="259"/>
      <c r="G268" s="531">
        <f t="shared" si="3"/>
        <v>0</v>
      </c>
      <c r="H268" s="261"/>
      <c r="I268" s="262"/>
    </row>
    <row r="269" spans="1:9" ht="24">
      <c r="A269" s="255">
        <v>2971</v>
      </c>
      <c r="B269" s="281" t="s">
        <v>625</v>
      </c>
      <c r="C269" s="264">
        <v>7</v>
      </c>
      <c r="D269" s="265">
        <v>1</v>
      </c>
      <c r="E269" s="250" t="s">
        <v>253</v>
      </c>
      <c r="F269" s="272" t="s">
        <v>254</v>
      </c>
      <c r="G269" s="531">
        <f t="shared" ref="G269:G304" si="4">H269+I269</f>
        <v>0</v>
      </c>
      <c r="H269" s="267"/>
      <c r="I269" s="268"/>
    </row>
    <row r="270" spans="1:9">
      <c r="A270" s="255">
        <v>2980</v>
      </c>
      <c r="B270" s="279" t="s">
        <v>625</v>
      </c>
      <c r="C270" s="256">
        <v>8</v>
      </c>
      <c r="D270" s="257">
        <v>0</v>
      </c>
      <c r="E270" s="258" t="s">
        <v>255</v>
      </c>
      <c r="F270" s="259" t="s">
        <v>256</v>
      </c>
      <c r="G270" s="528">
        <f t="shared" si="4"/>
        <v>0</v>
      </c>
      <c r="H270" s="529">
        <f>H272</f>
        <v>0</v>
      </c>
      <c r="I270" s="530">
        <f>I272</f>
        <v>0</v>
      </c>
    </row>
    <row r="271" spans="1:9" s="260" customFormat="1" ht="12" customHeight="1">
      <c r="A271" s="255"/>
      <c r="B271" s="243"/>
      <c r="C271" s="256"/>
      <c r="D271" s="257"/>
      <c r="E271" s="250" t="s">
        <v>400</v>
      </c>
      <c r="F271" s="259"/>
      <c r="G271" s="537">
        <f t="shared" si="4"/>
        <v>0</v>
      </c>
      <c r="H271" s="283"/>
      <c r="I271" s="284"/>
    </row>
    <row r="272" spans="1:9">
      <c r="A272" s="255">
        <v>2981</v>
      </c>
      <c r="B272" s="281" t="s">
        <v>625</v>
      </c>
      <c r="C272" s="264">
        <v>8</v>
      </c>
      <c r="D272" s="265">
        <v>1</v>
      </c>
      <c r="E272" s="250" t="s">
        <v>255</v>
      </c>
      <c r="F272" s="272" t="s">
        <v>257</v>
      </c>
      <c r="G272" s="528">
        <f t="shared" si="4"/>
        <v>0</v>
      </c>
      <c r="H272" s="535">
        <f>Sheet6!H703</f>
        <v>0</v>
      </c>
      <c r="I272" s="535">
        <f>Sheet6!I703</f>
        <v>0</v>
      </c>
    </row>
    <row r="273" spans="1:9" s="248" customFormat="1" ht="33.75" customHeight="1">
      <c r="A273" s="274">
        <v>3000</v>
      </c>
      <c r="B273" s="279" t="s">
        <v>638</v>
      </c>
      <c r="C273" s="256">
        <v>0</v>
      </c>
      <c r="D273" s="257">
        <v>0</v>
      </c>
      <c r="E273" s="280" t="s">
        <v>911</v>
      </c>
      <c r="F273" s="275" t="s">
        <v>258</v>
      </c>
      <c r="G273" s="528">
        <f t="shared" si="4"/>
        <v>400</v>
      </c>
      <c r="H273" s="529">
        <f>H275+H279+H282+H285+H288+H291+H294+H297+H301</f>
        <v>400</v>
      </c>
      <c r="I273" s="533">
        <f>I275+I279+I282+I285+I288+I291+I294+I297+I301</f>
        <v>0</v>
      </c>
    </row>
    <row r="274" spans="1:9" ht="14.25" customHeight="1">
      <c r="A274" s="249"/>
      <c r="B274" s="243"/>
      <c r="C274" s="244"/>
      <c r="D274" s="245"/>
      <c r="E274" s="250" t="s">
        <v>399</v>
      </c>
      <c r="F274" s="251"/>
      <c r="G274" s="528"/>
      <c r="H274" s="253"/>
      <c r="I274" s="277"/>
    </row>
    <row r="275" spans="1:9" ht="23.25" customHeight="1">
      <c r="A275" s="255">
        <v>3010</v>
      </c>
      <c r="B275" s="279" t="s">
        <v>638</v>
      </c>
      <c r="C275" s="256">
        <v>1</v>
      </c>
      <c r="D275" s="257">
        <v>0</v>
      </c>
      <c r="E275" s="258" t="s">
        <v>637</v>
      </c>
      <c r="F275" s="259" t="s">
        <v>259</v>
      </c>
      <c r="G275" s="528">
        <f t="shared" si="4"/>
        <v>0</v>
      </c>
      <c r="H275" s="529">
        <f>H277+H278</f>
        <v>0</v>
      </c>
      <c r="I275" s="533">
        <f>I277+I278</f>
        <v>0</v>
      </c>
    </row>
    <row r="276" spans="1:9" s="260" customFormat="1" ht="17.25" customHeight="1">
      <c r="A276" s="255"/>
      <c r="B276" s="243"/>
      <c r="C276" s="256"/>
      <c r="D276" s="257"/>
      <c r="E276" s="250" t="s">
        <v>400</v>
      </c>
      <c r="F276" s="259"/>
      <c r="G276" s="528"/>
      <c r="H276" s="283"/>
      <c r="I276" s="262"/>
    </row>
    <row r="277" spans="1:9" ht="33.75" customHeight="1">
      <c r="A277" s="255">
        <v>3011</v>
      </c>
      <c r="B277" s="281" t="s">
        <v>638</v>
      </c>
      <c r="C277" s="264">
        <v>1</v>
      </c>
      <c r="D277" s="265">
        <v>1</v>
      </c>
      <c r="E277" s="250" t="s">
        <v>260</v>
      </c>
      <c r="F277" s="272" t="s">
        <v>261</v>
      </c>
      <c r="G277" s="531">
        <f t="shared" si="4"/>
        <v>0</v>
      </c>
      <c r="H277" s="267"/>
      <c r="I277" s="268"/>
    </row>
    <row r="278" spans="1:9" ht="16.5" customHeight="1">
      <c r="A278" s="255">
        <v>3012</v>
      </c>
      <c r="B278" s="281" t="s">
        <v>638</v>
      </c>
      <c r="C278" s="264">
        <v>1</v>
      </c>
      <c r="D278" s="265">
        <v>2</v>
      </c>
      <c r="E278" s="250" t="s">
        <v>262</v>
      </c>
      <c r="F278" s="272" t="s">
        <v>263</v>
      </c>
      <c r="G278" s="528">
        <f t="shared" si="4"/>
        <v>0</v>
      </c>
      <c r="H278" s="528">
        <f>Sheet6!H717</f>
        <v>0</v>
      </c>
      <c r="I278" s="268"/>
    </row>
    <row r="279" spans="1:9" ht="21" customHeight="1">
      <c r="A279" s="255">
        <v>3020</v>
      </c>
      <c r="B279" s="279" t="s">
        <v>638</v>
      </c>
      <c r="C279" s="256">
        <v>2</v>
      </c>
      <c r="D279" s="257">
        <v>0</v>
      </c>
      <c r="E279" s="258" t="s">
        <v>264</v>
      </c>
      <c r="F279" s="259" t="s">
        <v>265</v>
      </c>
      <c r="G279" s="531">
        <f t="shared" si="4"/>
        <v>0</v>
      </c>
      <c r="H279" s="532">
        <f>H281</f>
        <v>0</v>
      </c>
      <c r="I279" s="533">
        <f>I281</f>
        <v>0</v>
      </c>
    </row>
    <row r="280" spans="1:9" s="260" customFormat="1" ht="20.25" customHeight="1">
      <c r="A280" s="255"/>
      <c r="B280" s="243"/>
      <c r="C280" s="256"/>
      <c r="D280" s="257"/>
      <c r="E280" s="250" t="s">
        <v>400</v>
      </c>
      <c r="F280" s="259"/>
      <c r="G280" s="531">
        <f t="shared" si="4"/>
        <v>0</v>
      </c>
      <c r="H280" s="261"/>
      <c r="I280" s="262"/>
    </row>
    <row r="281" spans="1:9" ht="24.75" customHeight="1">
      <c r="A281" s="255">
        <v>3021</v>
      </c>
      <c r="B281" s="281" t="s">
        <v>638</v>
      </c>
      <c r="C281" s="264">
        <v>2</v>
      </c>
      <c r="D281" s="265">
        <v>1</v>
      </c>
      <c r="E281" s="250" t="s">
        <v>264</v>
      </c>
      <c r="F281" s="272" t="s">
        <v>266</v>
      </c>
      <c r="G281" s="531">
        <f t="shared" si="4"/>
        <v>0</v>
      </c>
      <c r="H281" s="267"/>
      <c r="I281" s="268"/>
    </row>
    <row r="282" spans="1:9" ht="24.75" customHeight="1">
      <c r="A282" s="255">
        <v>3030</v>
      </c>
      <c r="B282" s="279" t="s">
        <v>638</v>
      </c>
      <c r="C282" s="256">
        <v>3</v>
      </c>
      <c r="D282" s="257">
        <v>0</v>
      </c>
      <c r="E282" s="258" t="s">
        <v>267</v>
      </c>
      <c r="F282" s="259" t="s">
        <v>268</v>
      </c>
      <c r="G282" s="531">
        <f t="shared" si="4"/>
        <v>0</v>
      </c>
      <c r="H282" s="532">
        <f>H284</f>
        <v>0</v>
      </c>
      <c r="I282" s="533">
        <f>I284</f>
        <v>0</v>
      </c>
    </row>
    <row r="283" spans="1:9" s="260" customFormat="1" ht="11.25" customHeight="1">
      <c r="A283" s="255"/>
      <c r="B283" s="243"/>
      <c r="C283" s="256"/>
      <c r="D283" s="257"/>
      <c r="E283" s="250" t="s">
        <v>400</v>
      </c>
      <c r="F283" s="259"/>
      <c r="G283" s="531">
        <f t="shared" si="4"/>
        <v>0</v>
      </c>
      <c r="H283" s="261"/>
      <c r="I283" s="262"/>
    </row>
    <row r="284" spans="1:9" s="260" customFormat="1" ht="21" customHeight="1">
      <c r="A284" s="255">
        <v>3031</v>
      </c>
      <c r="B284" s="281" t="s">
        <v>638</v>
      </c>
      <c r="C284" s="264">
        <v>3</v>
      </c>
      <c r="D284" s="265" t="s">
        <v>467</v>
      </c>
      <c r="E284" s="250" t="s">
        <v>267</v>
      </c>
      <c r="F284" s="259"/>
      <c r="G284" s="531">
        <f t="shared" si="4"/>
        <v>0</v>
      </c>
      <c r="H284" s="261"/>
      <c r="I284" s="262"/>
    </row>
    <row r="285" spans="1:9" ht="19.5" customHeight="1">
      <c r="A285" s="255">
        <v>3040</v>
      </c>
      <c r="B285" s="279" t="s">
        <v>638</v>
      </c>
      <c r="C285" s="256">
        <v>4</v>
      </c>
      <c r="D285" s="257">
        <v>0</v>
      </c>
      <c r="E285" s="258" t="s">
        <v>269</v>
      </c>
      <c r="F285" s="259" t="s">
        <v>270</v>
      </c>
      <c r="G285" s="531">
        <f t="shared" si="4"/>
        <v>0</v>
      </c>
      <c r="H285" s="532">
        <f>H287</f>
        <v>0</v>
      </c>
      <c r="I285" s="533">
        <f>I287</f>
        <v>0</v>
      </c>
    </row>
    <row r="286" spans="1:9" s="260" customFormat="1" ht="20.25" customHeight="1">
      <c r="A286" s="255"/>
      <c r="B286" s="243"/>
      <c r="C286" s="256"/>
      <c r="D286" s="257"/>
      <c r="E286" s="250" t="s">
        <v>400</v>
      </c>
      <c r="F286" s="259"/>
      <c r="G286" s="531">
        <f t="shared" si="4"/>
        <v>0</v>
      </c>
      <c r="H286" s="261"/>
      <c r="I286" s="262"/>
    </row>
    <row r="287" spans="1:9" ht="18.75" customHeight="1">
      <c r="A287" s="255">
        <v>3041</v>
      </c>
      <c r="B287" s="281" t="s">
        <v>638</v>
      </c>
      <c r="C287" s="264">
        <v>4</v>
      </c>
      <c r="D287" s="265">
        <v>1</v>
      </c>
      <c r="E287" s="250" t="s">
        <v>269</v>
      </c>
      <c r="F287" s="272" t="s">
        <v>271</v>
      </c>
      <c r="G287" s="531">
        <f t="shared" si="4"/>
        <v>0</v>
      </c>
      <c r="H287" s="267"/>
      <c r="I287" s="268"/>
    </row>
    <row r="288" spans="1:9" ht="23.25" customHeight="1">
      <c r="A288" s="255">
        <v>3050</v>
      </c>
      <c r="B288" s="279" t="s">
        <v>638</v>
      </c>
      <c r="C288" s="256">
        <v>5</v>
      </c>
      <c r="D288" s="257">
        <v>0</v>
      </c>
      <c r="E288" s="258" t="s">
        <v>272</v>
      </c>
      <c r="F288" s="259" t="s">
        <v>273</v>
      </c>
      <c r="G288" s="531">
        <f t="shared" si="4"/>
        <v>0</v>
      </c>
      <c r="H288" s="532">
        <f>H290</f>
        <v>0</v>
      </c>
      <c r="I288" s="533">
        <f>I290</f>
        <v>0</v>
      </c>
    </row>
    <row r="289" spans="1:9" s="260" customFormat="1" ht="22.5" customHeight="1">
      <c r="A289" s="255"/>
      <c r="B289" s="243"/>
      <c r="C289" s="256"/>
      <c r="D289" s="257"/>
      <c r="E289" s="250" t="s">
        <v>400</v>
      </c>
      <c r="F289" s="259"/>
      <c r="G289" s="531">
        <f t="shared" si="4"/>
        <v>0</v>
      </c>
      <c r="H289" s="261"/>
      <c r="I289" s="262"/>
    </row>
    <row r="290" spans="1:9" ht="22.5" customHeight="1">
      <c r="A290" s="255">
        <v>3051</v>
      </c>
      <c r="B290" s="281" t="s">
        <v>638</v>
      </c>
      <c r="C290" s="264">
        <v>5</v>
      </c>
      <c r="D290" s="265">
        <v>1</v>
      </c>
      <c r="E290" s="250" t="s">
        <v>272</v>
      </c>
      <c r="F290" s="272" t="s">
        <v>273</v>
      </c>
      <c r="G290" s="531">
        <f t="shared" si="4"/>
        <v>0</v>
      </c>
      <c r="H290" s="267"/>
      <c r="I290" s="268"/>
    </row>
    <row r="291" spans="1:9" ht="21.75" customHeight="1">
      <c r="A291" s="255">
        <v>3060</v>
      </c>
      <c r="B291" s="279" t="s">
        <v>638</v>
      </c>
      <c r="C291" s="256">
        <v>6</v>
      </c>
      <c r="D291" s="257">
        <v>0</v>
      </c>
      <c r="E291" s="258" t="s">
        <v>274</v>
      </c>
      <c r="F291" s="259" t="s">
        <v>275</v>
      </c>
      <c r="G291" s="531">
        <f t="shared" si="4"/>
        <v>0</v>
      </c>
      <c r="H291" s="532">
        <f>H293</f>
        <v>0</v>
      </c>
      <c r="I291" s="533">
        <f>I293</f>
        <v>0</v>
      </c>
    </row>
    <row r="292" spans="1:9" s="260" customFormat="1" ht="14.25" customHeight="1">
      <c r="A292" s="255"/>
      <c r="B292" s="243"/>
      <c r="C292" s="256"/>
      <c r="D292" s="257"/>
      <c r="E292" s="250" t="s">
        <v>400</v>
      </c>
      <c r="F292" s="259"/>
      <c r="G292" s="531">
        <f t="shared" si="4"/>
        <v>0</v>
      </c>
      <c r="H292" s="261"/>
      <c r="I292" s="262"/>
    </row>
    <row r="293" spans="1:9" ht="14.25" customHeight="1">
      <c r="A293" s="255">
        <v>3061</v>
      </c>
      <c r="B293" s="281" t="s">
        <v>638</v>
      </c>
      <c r="C293" s="264">
        <v>6</v>
      </c>
      <c r="D293" s="265">
        <v>1</v>
      </c>
      <c r="E293" s="250" t="s">
        <v>274</v>
      </c>
      <c r="F293" s="272" t="s">
        <v>275</v>
      </c>
      <c r="G293" s="531">
        <f t="shared" si="4"/>
        <v>0</v>
      </c>
      <c r="H293" s="267"/>
      <c r="I293" s="268"/>
    </row>
    <row r="294" spans="1:9" ht="33.75" customHeight="1">
      <c r="A294" s="255">
        <v>3070</v>
      </c>
      <c r="B294" s="279" t="s">
        <v>638</v>
      </c>
      <c r="C294" s="256">
        <v>7</v>
      </c>
      <c r="D294" s="257">
        <v>0</v>
      </c>
      <c r="E294" s="258" t="s">
        <v>276</v>
      </c>
      <c r="F294" s="259" t="s">
        <v>277</v>
      </c>
      <c r="G294" s="538">
        <f t="shared" si="4"/>
        <v>400</v>
      </c>
      <c r="H294" s="538">
        <f>H296</f>
        <v>400</v>
      </c>
      <c r="I294" s="538">
        <f>I296</f>
        <v>0</v>
      </c>
    </row>
    <row r="295" spans="1:9" s="260" customFormat="1" ht="33.75" customHeight="1">
      <c r="A295" s="255"/>
      <c r="B295" s="243"/>
      <c r="C295" s="256"/>
      <c r="D295" s="257"/>
      <c r="E295" s="250" t="s">
        <v>400</v>
      </c>
      <c r="F295" s="259"/>
      <c r="G295" s="538">
        <f t="shared" si="4"/>
        <v>0</v>
      </c>
      <c r="H295" s="538"/>
      <c r="I295" s="538"/>
    </row>
    <row r="296" spans="1:9" ht="33.75" customHeight="1">
      <c r="A296" s="255">
        <v>3071</v>
      </c>
      <c r="B296" s="281" t="s">
        <v>638</v>
      </c>
      <c r="C296" s="264">
        <v>7</v>
      </c>
      <c r="D296" s="265">
        <v>1</v>
      </c>
      <c r="E296" s="250" t="s">
        <v>276</v>
      </c>
      <c r="F296" s="272" t="s">
        <v>279</v>
      </c>
      <c r="G296" s="538">
        <f t="shared" si="4"/>
        <v>400</v>
      </c>
      <c r="H296" s="538">
        <v>400</v>
      </c>
      <c r="I296" s="538"/>
    </row>
    <row r="297" spans="1:9" ht="33.75" customHeight="1">
      <c r="A297" s="255">
        <v>3080</v>
      </c>
      <c r="B297" s="279" t="s">
        <v>638</v>
      </c>
      <c r="C297" s="256">
        <v>8</v>
      </c>
      <c r="D297" s="257">
        <v>0</v>
      </c>
      <c r="E297" s="258" t="s">
        <v>280</v>
      </c>
      <c r="F297" s="259" t="s">
        <v>281</v>
      </c>
      <c r="G297" s="531">
        <f t="shared" si="4"/>
        <v>0</v>
      </c>
      <c r="H297" s="532">
        <f>H299</f>
        <v>0</v>
      </c>
      <c r="I297" s="533">
        <f>I299</f>
        <v>0</v>
      </c>
    </row>
    <row r="298" spans="1:9" s="260" customFormat="1" ht="33.75" customHeight="1">
      <c r="A298" s="255"/>
      <c r="B298" s="243"/>
      <c r="C298" s="256"/>
      <c r="D298" s="257"/>
      <c r="E298" s="250" t="s">
        <v>400</v>
      </c>
      <c r="F298" s="259"/>
      <c r="G298" s="531">
        <f t="shared" si="4"/>
        <v>0</v>
      </c>
      <c r="H298" s="261"/>
      <c r="I298" s="262"/>
    </row>
    <row r="299" spans="1:9" ht="33.75" customHeight="1">
      <c r="A299" s="255">
        <v>3081</v>
      </c>
      <c r="B299" s="281" t="s">
        <v>638</v>
      </c>
      <c r="C299" s="264">
        <v>8</v>
      </c>
      <c r="D299" s="265">
        <v>1</v>
      </c>
      <c r="E299" s="250" t="s">
        <v>280</v>
      </c>
      <c r="F299" s="272" t="s">
        <v>282</v>
      </c>
      <c r="G299" s="531">
        <f t="shared" si="4"/>
        <v>0</v>
      </c>
      <c r="H299" s="267"/>
      <c r="I299" s="268"/>
    </row>
    <row r="300" spans="1:9" s="260" customFormat="1" ht="10.5" customHeight="1">
      <c r="A300" s="255"/>
      <c r="B300" s="243"/>
      <c r="C300" s="256"/>
      <c r="D300" s="257"/>
      <c r="E300" s="250" t="s">
        <v>400</v>
      </c>
      <c r="F300" s="259"/>
      <c r="G300" s="531">
        <f t="shared" si="4"/>
        <v>0</v>
      </c>
      <c r="H300" s="261"/>
      <c r="I300" s="262"/>
    </row>
    <row r="301" spans="1:9" ht="28.5">
      <c r="A301" s="255">
        <v>3090</v>
      </c>
      <c r="B301" s="279" t="s">
        <v>638</v>
      </c>
      <c r="C301" s="256">
        <v>9</v>
      </c>
      <c r="D301" s="257">
        <v>0</v>
      </c>
      <c r="E301" s="258" t="s">
        <v>283</v>
      </c>
      <c r="F301" s="259" t="s">
        <v>284</v>
      </c>
      <c r="G301" s="528">
        <f t="shared" si="4"/>
        <v>0</v>
      </c>
      <c r="H301" s="529">
        <f>H303+H304</f>
        <v>0</v>
      </c>
      <c r="I301" s="533">
        <f>I303+I304</f>
        <v>0</v>
      </c>
    </row>
    <row r="302" spans="1:9" s="260" customFormat="1" ht="10.5" customHeight="1">
      <c r="A302" s="255"/>
      <c r="B302" s="243"/>
      <c r="C302" s="256"/>
      <c r="D302" s="257"/>
      <c r="E302" s="250" t="s">
        <v>400</v>
      </c>
      <c r="F302" s="259"/>
      <c r="G302" s="531">
        <f t="shared" si="4"/>
        <v>0</v>
      </c>
      <c r="H302" s="261"/>
      <c r="I302" s="262"/>
    </row>
    <row r="303" spans="1:9" ht="17.25" customHeight="1">
      <c r="A303" s="290">
        <v>3091</v>
      </c>
      <c r="B303" s="281" t="s">
        <v>638</v>
      </c>
      <c r="C303" s="291">
        <v>9</v>
      </c>
      <c r="D303" s="292">
        <v>1</v>
      </c>
      <c r="E303" s="293" t="s">
        <v>283</v>
      </c>
      <c r="F303" s="294" t="s">
        <v>285</v>
      </c>
      <c r="G303" s="538"/>
      <c r="H303" s="538"/>
      <c r="I303" s="295"/>
    </row>
    <row r="304" spans="1:9" ht="30" customHeight="1">
      <c r="A304" s="290">
        <v>3092</v>
      </c>
      <c r="B304" s="281" t="s">
        <v>638</v>
      </c>
      <c r="C304" s="291">
        <v>9</v>
      </c>
      <c r="D304" s="292">
        <v>2</v>
      </c>
      <c r="E304" s="293" t="s">
        <v>660</v>
      </c>
      <c r="F304" s="294"/>
      <c r="G304" s="528">
        <f t="shared" si="4"/>
        <v>0</v>
      </c>
      <c r="H304" s="528">
        <f>Sheet6!H767</f>
        <v>0</v>
      </c>
      <c r="I304" s="531">
        <f>Sheet6!I767</f>
        <v>0</v>
      </c>
    </row>
    <row r="305" spans="1:9" s="248" customFormat="1" ht="32.25" customHeight="1">
      <c r="A305" s="296">
        <v>3100</v>
      </c>
      <c r="B305" s="256" t="s">
        <v>639</v>
      </c>
      <c r="C305" s="256">
        <v>0</v>
      </c>
      <c r="D305" s="257">
        <v>0</v>
      </c>
      <c r="E305" s="297" t="s">
        <v>912</v>
      </c>
      <c r="F305" s="298"/>
      <c r="G305" s="529">
        <f>H305+I305-Sheet1!F137</f>
        <v>0</v>
      </c>
      <c r="H305" s="529">
        <f>H307</f>
        <v>16000</v>
      </c>
      <c r="I305" s="530">
        <f>I307</f>
        <v>0</v>
      </c>
    </row>
    <row r="306" spans="1:9" ht="11.25" customHeight="1">
      <c r="A306" s="290"/>
      <c r="B306" s="243"/>
      <c r="C306" s="244"/>
      <c r="D306" s="245"/>
      <c r="E306" s="250" t="s">
        <v>399</v>
      </c>
      <c r="F306" s="251"/>
      <c r="G306" s="537"/>
      <c r="H306" s="276"/>
      <c r="I306" s="277"/>
    </row>
    <row r="307" spans="1:9" ht="24">
      <c r="A307" s="290">
        <v>3110</v>
      </c>
      <c r="B307" s="299" t="s">
        <v>639</v>
      </c>
      <c r="C307" s="299">
        <v>1</v>
      </c>
      <c r="D307" s="300">
        <v>0</v>
      </c>
      <c r="E307" s="288" t="s">
        <v>328</v>
      </c>
      <c r="F307" s="272"/>
      <c r="G307" s="529">
        <f>H307+I307-Sheet1!F137</f>
        <v>0</v>
      </c>
      <c r="H307" s="529">
        <f>H309</f>
        <v>16000</v>
      </c>
      <c r="I307" s="530">
        <f>I309</f>
        <v>0</v>
      </c>
    </row>
    <row r="308" spans="1:9" s="260" customFormat="1" ht="10.5" customHeight="1">
      <c r="A308" s="290"/>
      <c r="B308" s="243"/>
      <c r="C308" s="256"/>
      <c r="D308" s="257"/>
      <c r="E308" s="250" t="s">
        <v>400</v>
      </c>
      <c r="F308" s="259"/>
      <c r="G308" s="537"/>
      <c r="H308" s="261"/>
      <c r="I308" s="262"/>
    </row>
    <row r="309" spans="1:9" ht="16.5" thickBot="1">
      <c r="A309" s="301">
        <v>3112</v>
      </c>
      <c r="B309" s="302" t="s">
        <v>639</v>
      </c>
      <c r="C309" s="302">
        <v>1</v>
      </c>
      <c r="D309" s="303">
        <v>2</v>
      </c>
      <c r="E309" s="304" t="s">
        <v>329</v>
      </c>
      <c r="F309" s="305"/>
      <c r="G309" s="529">
        <f>H309+I309-Sheet1!F137</f>
        <v>0</v>
      </c>
      <c r="H309" s="529">
        <f>Sheet1!F137</f>
        <v>16000</v>
      </c>
      <c r="I309" s="529"/>
    </row>
    <row r="310" spans="1:9">
      <c r="B310" s="306"/>
      <c r="C310" s="307"/>
      <c r="D310" s="308"/>
    </row>
    <row r="311" spans="1:9">
      <c r="B311" s="310"/>
      <c r="C311" s="307"/>
      <c r="D311" s="308"/>
    </row>
    <row r="312" spans="1:9">
      <c r="B312" s="310"/>
      <c r="C312" s="307"/>
      <c r="D312" s="308"/>
      <c r="E312" s="169"/>
    </row>
    <row r="313" spans="1:9">
      <c r="B313" s="310"/>
      <c r="C313" s="311"/>
      <c r="D313" s="312"/>
    </row>
  </sheetData>
  <mergeCells count="12">
    <mergeCell ref="G1:I1"/>
    <mergeCell ref="H5:I5"/>
    <mergeCell ref="A2:I2"/>
    <mergeCell ref="H4:I4"/>
    <mergeCell ref="A5:A6"/>
    <mergeCell ref="E5:E6"/>
    <mergeCell ref="A3:I3"/>
    <mergeCell ref="F5:F6"/>
    <mergeCell ref="G5:G6"/>
    <mergeCell ref="B5:B6"/>
    <mergeCell ref="C5:C6"/>
    <mergeCell ref="D5:D6"/>
  </mergeCells>
  <phoneticPr fontId="1" type="noConversion"/>
  <pageMargins left="0" right="0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717"/>
  <sheetViews>
    <sheetView zoomScale="115" zoomScaleNormal="115" workbookViewId="0">
      <selection activeCell="E1" sqref="E1:F1"/>
    </sheetView>
  </sheetViews>
  <sheetFormatPr defaultRowHeight="12.75" outlineLevelRow="1"/>
  <cols>
    <col min="1" max="1" width="5.85546875" style="19" customWidth="1"/>
    <col min="2" max="2" width="49.5703125" style="19" customWidth="1"/>
    <col min="3" max="3" width="6.28515625" style="316" customWidth="1"/>
    <col min="4" max="4" width="14.85546875" style="19" customWidth="1"/>
    <col min="5" max="5" width="12.28515625" style="19" customWidth="1"/>
    <col min="6" max="6" width="12" style="19" customWidth="1"/>
    <col min="7" max="16384" width="9.140625" style="19"/>
  </cols>
  <sheetData>
    <row r="1" spans="1:6" s="171" customFormat="1" ht="70.5" customHeight="1">
      <c r="A1" s="172"/>
      <c r="B1" s="172"/>
      <c r="C1" s="172"/>
      <c r="D1" s="172"/>
      <c r="E1" s="569" t="s">
        <v>967</v>
      </c>
      <c r="F1" s="569"/>
    </row>
    <row r="2" spans="1:6" ht="37.5" customHeight="1">
      <c r="A2" s="570" t="s">
        <v>487</v>
      </c>
      <c r="B2" s="570"/>
      <c r="C2" s="570"/>
      <c r="D2" s="570"/>
      <c r="E2" s="570"/>
      <c r="F2" s="570"/>
    </row>
    <row r="3" spans="1:6" ht="39" customHeight="1">
      <c r="A3" s="625" t="s">
        <v>488</v>
      </c>
      <c r="B3" s="625"/>
      <c r="C3" s="625"/>
      <c r="D3" s="625"/>
      <c r="E3" s="625"/>
      <c r="F3" s="625"/>
    </row>
    <row r="4" spans="1:6" ht="13.5" thickBot="1">
      <c r="E4" s="605" t="s">
        <v>485</v>
      </c>
      <c r="F4" s="605"/>
    </row>
    <row r="5" spans="1:6" ht="30" customHeight="1" thickBot="1">
      <c r="A5" s="613" t="s">
        <v>489</v>
      </c>
      <c r="B5" s="317" t="s">
        <v>331</v>
      </c>
      <c r="C5" s="318"/>
      <c r="D5" s="623" t="s">
        <v>490</v>
      </c>
      <c r="E5" s="621" t="s">
        <v>399</v>
      </c>
      <c r="F5" s="622"/>
    </row>
    <row r="6" spans="1:6" ht="26.25" thickBot="1">
      <c r="A6" s="620"/>
      <c r="B6" s="28" t="s">
        <v>332</v>
      </c>
      <c r="C6" s="29" t="s">
        <v>333</v>
      </c>
      <c r="D6" s="624"/>
      <c r="E6" s="30" t="s">
        <v>481</v>
      </c>
      <c r="F6" s="30" t="s">
        <v>482</v>
      </c>
    </row>
    <row r="7" spans="1:6" ht="13.5" thickBot="1">
      <c r="A7" s="31">
        <v>1</v>
      </c>
      <c r="B7" s="31">
        <v>2</v>
      </c>
      <c r="C7" s="31" t="s">
        <v>334</v>
      </c>
      <c r="D7" s="31">
        <v>4</v>
      </c>
      <c r="E7" s="31">
        <v>5</v>
      </c>
      <c r="F7" s="31">
        <v>6</v>
      </c>
    </row>
    <row r="8" spans="1:6" ht="32.25" thickBot="1">
      <c r="A8" s="119">
        <v>4000</v>
      </c>
      <c r="B8" s="319" t="s">
        <v>913</v>
      </c>
      <c r="C8" s="320"/>
      <c r="D8" s="519">
        <f>E8+F8-Sheet1!F137</f>
        <v>110177</v>
      </c>
      <c r="E8" s="519">
        <v>53602.8</v>
      </c>
      <c r="F8" s="539">
        <v>72574.2</v>
      </c>
    </row>
    <row r="9" spans="1:6" ht="13.5" thickBot="1">
      <c r="A9" s="119"/>
      <c r="B9" s="321" t="s">
        <v>403</v>
      </c>
      <c r="C9" s="320"/>
      <c r="D9" s="322"/>
      <c r="E9" s="323"/>
      <c r="F9" s="324"/>
    </row>
    <row r="10" spans="1:6" ht="38.25" customHeight="1" thickBot="1">
      <c r="A10" s="119">
        <v>4050</v>
      </c>
      <c r="B10" s="325" t="s">
        <v>914</v>
      </c>
      <c r="C10" s="326" t="s">
        <v>787</v>
      </c>
      <c r="D10" s="519">
        <f>E10-Sheet1!F137</f>
        <v>37557.300000000003</v>
      </c>
      <c r="E10" s="519">
        <v>53557.3</v>
      </c>
      <c r="F10" s="540" t="str">
        <f>F12</f>
        <v xml:space="preserve"> X</v>
      </c>
    </row>
    <row r="11" spans="1:6" ht="13.5" thickBot="1">
      <c r="A11" s="119"/>
      <c r="B11" s="321" t="s">
        <v>403</v>
      </c>
      <c r="C11" s="327"/>
      <c r="D11" s="328"/>
      <c r="E11" s="329"/>
      <c r="F11" s="330"/>
    </row>
    <row r="12" spans="1:6" ht="30.75" customHeight="1" thickBot="1">
      <c r="A12" s="119">
        <v>4100</v>
      </c>
      <c r="B12" s="331" t="s">
        <v>915</v>
      </c>
      <c r="C12" s="332" t="s">
        <v>787</v>
      </c>
      <c r="D12" s="519">
        <f>E12</f>
        <v>22083.3</v>
      </c>
      <c r="E12" s="519">
        <v>22083.3</v>
      </c>
      <c r="F12" s="333" t="str">
        <f>F22</f>
        <v xml:space="preserve"> X</v>
      </c>
    </row>
    <row r="13" spans="1:6" ht="13.5" thickBot="1">
      <c r="A13" s="334"/>
      <c r="B13" s="335" t="s">
        <v>403</v>
      </c>
      <c r="C13" s="336"/>
      <c r="D13" s="337"/>
      <c r="E13" s="338"/>
      <c r="F13" s="339"/>
    </row>
    <row r="14" spans="1:6" ht="24.75" thickBot="1">
      <c r="A14" s="119">
        <v>4110</v>
      </c>
      <c r="B14" s="340" t="s">
        <v>916</v>
      </c>
      <c r="C14" s="332" t="s">
        <v>787</v>
      </c>
      <c r="D14" s="519">
        <f>E14</f>
        <v>22083.3</v>
      </c>
      <c r="E14" s="541">
        <v>22083.3</v>
      </c>
      <c r="F14" s="341" t="s">
        <v>796</v>
      </c>
    </row>
    <row r="15" spans="1:6" ht="13.5" thickBot="1">
      <c r="A15" s="134"/>
      <c r="B15" s="342" t="s">
        <v>400</v>
      </c>
      <c r="C15" s="343"/>
      <c r="D15" s="45"/>
      <c r="E15" s="46"/>
      <c r="F15" s="344"/>
    </row>
    <row r="16" spans="1:6" ht="24">
      <c r="A16" s="138">
        <v>4111</v>
      </c>
      <c r="B16" s="345" t="s">
        <v>335</v>
      </c>
      <c r="C16" s="346" t="s">
        <v>641</v>
      </c>
      <c r="D16" s="528">
        <f>E16</f>
        <v>22083.3</v>
      </c>
      <c r="E16" s="529">
        <v>22083.3</v>
      </c>
      <c r="F16" s="347" t="s">
        <v>796</v>
      </c>
    </row>
    <row r="17" spans="1:6" ht="24">
      <c r="A17" s="138">
        <v>4112</v>
      </c>
      <c r="B17" s="345" t="s">
        <v>336</v>
      </c>
      <c r="C17" s="346" t="s">
        <v>642</v>
      </c>
      <c r="D17" s="528">
        <f>E17</f>
        <v>2264</v>
      </c>
      <c r="E17" s="529">
        <v>2264</v>
      </c>
      <c r="F17" s="347" t="s">
        <v>796</v>
      </c>
    </row>
    <row r="18" spans="1:6" ht="13.5" thickBot="1">
      <c r="A18" s="147">
        <v>4114</v>
      </c>
      <c r="B18" s="348" t="s">
        <v>337</v>
      </c>
      <c r="C18" s="349" t="s">
        <v>640</v>
      </c>
      <c r="D18" s="542">
        <f>E18</f>
        <v>0</v>
      </c>
      <c r="E18" s="543"/>
      <c r="F18" s="350" t="s">
        <v>796</v>
      </c>
    </row>
    <row r="19" spans="1:6" ht="23.25" thickBot="1">
      <c r="A19" s="119">
        <v>4120</v>
      </c>
      <c r="B19" s="351" t="s">
        <v>917</v>
      </c>
      <c r="C19" s="332" t="s">
        <v>787</v>
      </c>
      <c r="D19" s="524">
        <f>E19</f>
        <v>0</v>
      </c>
      <c r="E19" s="544">
        <f>E21</f>
        <v>0</v>
      </c>
      <c r="F19" s="341" t="s">
        <v>796</v>
      </c>
    </row>
    <row r="20" spans="1:6" ht="13.5" thickBot="1">
      <c r="A20" s="134"/>
      <c r="B20" s="342" t="s">
        <v>400</v>
      </c>
      <c r="C20" s="343"/>
      <c r="D20" s="45"/>
      <c r="E20" s="46"/>
      <c r="F20" s="344"/>
    </row>
    <row r="21" spans="1:6" ht="13.5" customHeight="1" thickBot="1">
      <c r="A21" s="147">
        <v>4121</v>
      </c>
      <c r="B21" s="348" t="s">
        <v>338</v>
      </c>
      <c r="C21" s="349" t="s">
        <v>643</v>
      </c>
      <c r="D21" s="542">
        <f>E21</f>
        <v>0</v>
      </c>
      <c r="E21" s="352"/>
      <c r="F21" s="350" t="s">
        <v>796</v>
      </c>
    </row>
    <row r="22" spans="1:6" ht="25.5" customHeight="1" thickBot="1">
      <c r="A22" s="119">
        <v>4130</v>
      </c>
      <c r="B22" s="351" t="s">
        <v>918</v>
      </c>
      <c r="C22" s="332" t="s">
        <v>787</v>
      </c>
      <c r="D22" s="519">
        <f>E22</f>
        <v>0</v>
      </c>
      <c r="E22" s="541">
        <f>E24</f>
        <v>0</v>
      </c>
      <c r="F22" s="353" t="s">
        <v>796</v>
      </c>
    </row>
    <row r="23" spans="1:6" ht="13.5" thickBot="1">
      <c r="A23" s="134"/>
      <c r="B23" s="342" t="s">
        <v>400</v>
      </c>
      <c r="C23" s="343"/>
      <c r="D23" s="545"/>
      <c r="E23" s="354"/>
      <c r="F23" s="344"/>
    </row>
    <row r="24" spans="1:6" ht="13.5" customHeight="1" thickBot="1">
      <c r="A24" s="355">
        <v>4131</v>
      </c>
      <c r="B24" s="356" t="s">
        <v>644</v>
      </c>
      <c r="C24" s="357" t="s">
        <v>645</v>
      </c>
      <c r="D24" s="529">
        <f>E24</f>
        <v>0</v>
      </c>
      <c r="E24" s="529"/>
      <c r="F24" s="353" t="s">
        <v>797</v>
      </c>
    </row>
    <row r="25" spans="1:6" ht="36" customHeight="1" thickBot="1">
      <c r="A25" s="119">
        <v>4200</v>
      </c>
      <c r="B25" s="358" t="s">
        <v>919</v>
      </c>
      <c r="C25" s="332" t="s">
        <v>787</v>
      </c>
      <c r="D25" s="519">
        <f>E25</f>
        <v>5725.5</v>
      </c>
      <c r="E25" s="541">
        <v>5725.5</v>
      </c>
      <c r="F25" s="341" t="s">
        <v>796</v>
      </c>
    </row>
    <row r="26" spans="1:6" ht="13.5" thickBot="1">
      <c r="A26" s="334"/>
      <c r="B26" s="335" t="s">
        <v>403</v>
      </c>
      <c r="C26" s="336"/>
      <c r="D26" s="337"/>
      <c r="E26" s="338"/>
      <c r="F26" s="339"/>
    </row>
    <row r="27" spans="1:6" ht="33.75" thickBot="1">
      <c r="A27" s="119">
        <v>4210</v>
      </c>
      <c r="B27" s="351" t="s">
        <v>920</v>
      </c>
      <c r="C27" s="332" t="s">
        <v>787</v>
      </c>
      <c r="D27" s="519">
        <f>E27</f>
        <v>600</v>
      </c>
      <c r="E27" s="541">
        <f>E29+E30+E31+E32+E33+E34+E35</f>
        <v>600</v>
      </c>
      <c r="F27" s="341" t="s">
        <v>796</v>
      </c>
    </row>
    <row r="28" spans="1:6" ht="13.5" thickBot="1">
      <c r="A28" s="134"/>
      <c r="B28" s="342" t="s">
        <v>400</v>
      </c>
      <c r="C28" s="343"/>
      <c r="D28" s="546">
        <f t="shared" ref="D28:D66" si="0">E28</f>
        <v>0</v>
      </c>
      <c r="E28" s="46"/>
      <c r="F28" s="344"/>
    </row>
    <row r="29" spans="1:6" ht="24">
      <c r="A29" s="138">
        <v>4211</v>
      </c>
      <c r="B29" s="345" t="s">
        <v>646</v>
      </c>
      <c r="C29" s="346" t="s">
        <v>647</v>
      </c>
      <c r="D29" s="528"/>
      <c r="E29" s="141"/>
      <c r="F29" s="347" t="s">
        <v>796</v>
      </c>
    </row>
    <row r="30" spans="1:6">
      <c r="A30" s="138">
        <v>4212</v>
      </c>
      <c r="B30" s="359" t="s">
        <v>921</v>
      </c>
      <c r="C30" s="346" t="s">
        <v>648</v>
      </c>
      <c r="D30" s="528">
        <v>300</v>
      </c>
      <c r="E30" s="141">
        <v>300</v>
      </c>
      <c r="F30" s="347" t="s">
        <v>796</v>
      </c>
    </row>
    <row r="31" spans="1:6">
      <c r="A31" s="138">
        <v>4213</v>
      </c>
      <c r="B31" s="345" t="s">
        <v>339</v>
      </c>
      <c r="C31" s="346" t="s">
        <v>649</v>
      </c>
      <c r="D31" s="528">
        <v>100</v>
      </c>
      <c r="E31" s="141">
        <v>100</v>
      </c>
      <c r="F31" s="347" t="s">
        <v>796</v>
      </c>
    </row>
    <row r="32" spans="1:6">
      <c r="A32" s="138">
        <v>4214</v>
      </c>
      <c r="B32" s="345" t="s">
        <v>340</v>
      </c>
      <c r="C32" s="346" t="s">
        <v>650</v>
      </c>
      <c r="D32" s="528">
        <v>200</v>
      </c>
      <c r="E32" s="141">
        <v>200</v>
      </c>
      <c r="F32" s="347" t="s">
        <v>796</v>
      </c>
    </row>
    <row r="33" spans="1:6">
      <c r="A33" s="138">
        <v>4215</v>
      </c>
      <c r="B33" s="345" t="s">
        <v>341</v>
      </c>
      <c r="C33" s="346" t="s">
        <v>651</v>
      </c>
      <c r="D33" s="528">
        <f t="shared" si="0"/>
        <v>0</v>
      </c>
      <c r="E33" s="141"/>
      <c r="F33" s="347" t="s">
        <v>796</v>
      </c>
    </row>
    <row r="34" spans="1:6" ht="17.25" customHeight="1">
      <c r="A34" s="138">
        <v>4216</v>
      </c>
      <c r="B34" s="345" t="s">
        <v>342</v>
      </c>
      <c r="C34" s="346" t="s">
        <v>652</v>
      </c>
      <c r="D34" s="531">
        <f t="shared" si="0"/>
        <v>0</v>
      </c>
      <c r="E34" s="53"/>
      <c r="F34" s="347" t="s">
        <v>796</v>
      </c>
    </row>
    <row r="35" spans="1:6" ht="13.5" thickBot="1">
      <c r="A35" s="147">
        <v>4217</v>
      </c>
      <c r="B35" s="348" t="s">
        <v>343</v>
      </c>
      <c r="C35" s="349" t="s">
        <v>653</v>
      </c>
      <c r="D35" s="542">
        <f t="shared" si="0"/>
        <v>0</v>
      </c>
      <c r="E35" s="352"/>
      <c r="F35" s="350" t="s">
        <v>796</v>
      </c>
    </row>
    <row r="36" spans="1:6" ht="24.75" thickBot="1">
      <c r="A36" s="119">
        <v>4220</v>
      </c>
      <c r="B36" s="351" t="s">
        <v>922</v>
      </c>
      <c r="C36" s="332" t="s">
        <v>787</v>
      </c>
      <c r="D36" s="519">
        <f t="shared" si="0"/>
        <v>100</v>
      </c>
      <c r="E36" s="541">
        <f>E38+E39+E40</f>
        <v>100</v>
      </c>
      <c r="F36" s="341" t="s">
        <v>796</v>
      </c>
    </row>
    <row r="37" spans="1:6" ht="13.5" thickBot="1">
      <c r="A37" s="134"/>
      <c r="B37" s="342" t="s">
        <v>400</v>
      </c>
      <c r="C37" s="343"/>
      <c r="D37" s="546">
        <f t="shared" si="0"/>
        <v>0</v>
      </c>
      <c r="E37" s="46"/>
      <c r="F37" s="344"/>
    </row>
    <row r="38" spans="1:6">
      <c r="A38" s="138">
        <v>4221</v>
      </c>
      <c r="B38" s="345" t="s">
        <v>344</v>
      </c>
      <c r="C38" s="360">
        <v>4221</v>
      </c>
      <c r="D38" s="528">
        <f t="shared" si="0"/>
        <v>100</v>
      </c>
      <c r="E38" s="141">
        <f>Sheet6!H18</f>
        <v>100</v>
      </c>
      <c r="F38" s="347" t="s">
        <v>796</v>
      </c>
    </row>
    <row r="39" spans="1:6">
      <c r="A39" s="138">
        <v>4222</v>
      </c>
      <c r="B39" s="345" t="s">
        <v>345</v>
      </c>
      <c r="C39" s="346" t="s">
        <v>749</v>
      </c>
      <c r="D39" s="531">
        <f t="shared" si="0"/>
        <v>0</v>
      </c>
      <c r="E39" s="53"/>
      <c r="F39" s="347" t="s">
        <v>796</v>
      </c>
    </row>
    <row r="40" spans="1:6" ht="13.5" thickBot="1">
      <c r="A40" s="147">
        <v>4223</v>
      </c>
      <c r="B40" s="348" t="s">
        <v>346</v>
      </c>
      <c r="C40" s="349" t="s">
        <v>750</v>
      </c>
      <c r="D40" s="542">
        <f t="shared" si="0"/>
        <v>0</v>
      </c>
      <c r="E40" s="352"/>
      <c r="F40" s="350" t="s">
        <v>796</v>
      </c>
    </row>
    <row r="41" spans="1:6" ht="45.75" thickBot="1">
      <c r="A41" s="119">
        <v>4230</v>
      </c>
      <c r="B41" s="351" t="s">
        <v>923</v>
      </c>
      <c r="C41" s="332" t="s">
        <v>787</v>
      </c>
      <c r="D41" s="519">
        <f t="shared" si="0"/>
        <v>1705.5</v>
      </c>
      <c r="E41" s="541">
        <v>1705.5</v>
      </c>
      <c r="F41" s="341" t="s">
        <v>796</v>
      </c>
    </row>
    <row r="42" spans="1:6" ht="13.5" thickBot="1">
      <c r="A42" s="134"/>
      <c r="B42" s="342" t="s">
        <v>400</v>
      </c>
      <c r="C42" s="343"/>
      <c r="D42" s="546">
        <f t="shared" si="0"/>
        <v>0</v>
      </c>
      <c r="E42" s="46"/>
      <c r="F42" s="344"/>
    </row>
    <row r="43" spans="1:6">
      <c r="A43" s="138">
        <v>4231</v>
      </c>
      <c r="B43" s="345" t="s">
        <v>347</v>
      </c>
      <c r="C43" s="346" t="s">
        <v>751</v>
      </c>
      <c r="D43" s="528">
        <f t="shared" si="0"/>
        <v>0</v>
      </c>
      <c r="E43" s="141"/>
      <c r="F43" s="347" t="s">
        <v>796</v>
      </c>
    </row>
    <row r="44" spans="1:6">
      <c r="A44" s="138">
        <v>4232</v>
      </c>
      <c r="B44" s="345" t="s">
        <v>348</v>
      </c>
      <c r="C44" s="346" t="s">
        <v>752</v>
      </c>
      <c r="D44" s="528">
        <f t="shared" si="0"/>
        <v>170</v>
      </c>
      <c r="E44" s="361">
        <v>170</v>
      </c>
      <c r="F44" s="347" t="s">
        <v>796</v>
      </c>
    </row>
    <row r="45" spans="1:6" ht="24">
      <c r="A45" s="138">
        <v>4233</v>
      </c>
      <c r="B45" s="345" t="s">
        <v>349</v>
      </c>
      <c r="C45" s="346" t="s">
        <v>753</v>
      </c>
      <c r="D45" s="528">
        <v>90</v>
      </c>
      <c r="E45" s="141">
        <v>90</v>
      </c>
      <c r="F45" s="347" t="s">
        <v>796</v>
      </c>
    </row>
    <row r="46" spans="1:6">
      <c r="A46" s="138">
        <v>4234</v>
      </c>
      <c r="B46" s="345" t="s">
        <v>350</v>
      </c>
      <c r="C46" s="346" t="s">
        <v>754</v>
      </c>
      <c r="D46" s="528">
        <f t="shared" si="0"/>
        <v>100</v>
      </c>
      <c r="E46" s="528">
        <f>Sheet6!H21</f>
        <v>100</v>
      </c>
      <c r="F46" s="347" t="s">
        <v>796</v>
      </c>
    </row>
    <row r="47" spans="1:6">
      <c r="A47" s="138">
        <v>4235</v>
      </c>
      <c r="B47" s="362" t="s">
        <v>351</v>
      </c>
      <c r="C47" s="363">
        <v>4235</v>
      </c>
      <c r="D47" s="528">
        <f t="shared" si="0"/>
        <v>0</v>
      </c>
      <c r="E47" s="528"/>
      <c r="F47" s="347" t="s">
        <v>796</v>
      </c>
    </row>
    <row r="48" spans="1:6" ht="24">
      <c r="A48" s="138">
        <v>4236</v>
      </c>
      <c r="B48" s="345" t="s">
        <v>352</v>
      </c>
      <c r="C48" s="346" t="s">
        <v>755</v>
      </c>
      <c r="D48" s="531">
        <f t="shared" si="0"/>
        <v>0</v>
      </c>
      <c r="E48" s="53"/>
      <c r="F48" s="347" t="s">
        <v>796</v>
      </c>
    </row>
    <row r="49" spans="1:6">
      <c r="A49" s="138">
        <v>4237</v>
      </c>
      <c r="B49" s="345" t="s">
        <v>353</v>
      </c>
      <c r="C49" s="346" t="s">
        <v>756</v>
      </c>
      <c r="D49" s="531">
        <f t="shared" si="0"/>
        <v>0</v>
      </c>
      <c r="E49" s="53"/>
      <c r="F49" s="347" t="s">
        <v>796</v>
      </c>
    </row>
    <row r="50" spans="1:6" ht="13.5" thickBot="1">
      <c r="A50" s="147">
        <v>4238</v>
      </c>
      <c r="B50" s="348" t="s">
        <v>354</v>
      </c>
      <c r="C50" s="349" t="s">
        <v>757</v>
      </c>
      <c r="D50" s="528">
        <f t="shared" si="0"/>
        <v>1345.5</v>
      </c>
      <c r="E50" s="528">
        <v>1345.5</v>
      </c>
      <c r="F50" s="528" t="s">
        <v>796</v>
      </c>
    </row>
    <row r="51" spans="1:6" ht="24.75" thickBot="1">
      <c r="A51" s="119">
        <v>4240</v>
      </c>
      <c r="B51" s="351" t="s">
        <v>924</v>
      </c>
      <c r="C51" s="332" t="s">
        <v>787</v>
      </c>
      <c r="D51" s="528">
        <f t="shared" si="0"/>
        <v>520</v>
      </c>
      <c r="E51" s="528">
        <v>520</v>
      </c>
      <c r="F51" s="528" t="s">
        <v>796</v>
      </c>
    </row>
    <row r="52" spans="1:6">
      <c r="A52" s="134"/>
      <c r="B52" s="364" t="s">
        <v>400</v>
      </c>
      <c r="C52" s="343"/>
      <c r="D52" s="528">
        <f t="shared" si="0"/>
        <v>0</v>
      </c>
      <c r="E52" s="528"/>
      <c r="F52" s="528"/>
    </row>
    <row r="53" spans="1:6" ht="13.5" thickBot="1">
      <c r="A53" s="147">
        <v>4241</v>
      </c>
      <c r="B53" s="365" t="s">
        <v>355</v>
      </c>
      <c r="C53" s="349" t="s">
        <v>758</v>
      </c>
      <c r="D53" s="528">
        <f t="shared" si="0"/>
        <v>520</v>
      </c>
      <c r="E53" s="528">
        <v>520</v>
      </c>
      <c r="F53" s="528" t="s">
        <v>796</v>
      </c>
    </row>
    <row r="54" spans="1:6" ht="28.5" customHeight="1" thickBot="1">
      <c r="A54" s="119">
        <v>4250</v>
      </c>
      <c r="B54" s="351" t="s">
        <v>925</v>
      </c>
      <c r="C54" s="332" t="s">
        <v>787</v>
      </c>
      <c r="D54" s="528">
        <f t="shared" si="0"/>
        <v>1500</v>
      </c>
      <c r="E54" s="528">
        <f>E56+E57</f>
        <v>1500</v>
      </c>
      <c r="F54" s="528" t="s">
        <v>796</v>
      </c>
    </row>
    <row r="55" spans="1:6" ht="10.5" customHeight="1">
      <c r="A55" s="134"/>
      <c r="B55" s="364" t="s">
        <v>400</v>
      </c>
      <c r="C55" s="343"/>
      <c r="D55" s="546">
        <f t="shared" si="0"/>
        <v>0</v>
      </c>
      <c r="E55" s="46"/>
      <c r="F55" s="344"/>
    </row>
    <row r="56" spans="1:6" ht="20.25" customHeight="1">
      <c r="A56" s="138">
        <v>4251</v>
      </c>
      <c r="B56" s="345" t="s">
        <v>356</v>
      </c>
      <c r="C56" s="346" t="s">
        <v>759</v>
      </c>
      <c r="D56" s="528">
        <f t="shared" si="0"/>
        <v>900</v>
      </c>
      <c r="E56" s="141">
        <v>900</v>
      </c>
      <c r="F56" s="347" t="s">
        <v>796</v>
      </c>
    </row>
    <row r="57" spans="1:6" ht="24.75" thickBot="1">
      <c r="A57" s="147">
        <v>4252</v>
      </c>
      <c r="B57" s="348" t="s">
        <v>357</v>
      </c>
      <c r="C57" s="349" t="s">
        <v>760</v>
      </c>
      <c r="D57" s="547">
        <f t="shared" si="0"/>
        <v>600</v>
      </c>
      <c r="E57" s="547">
        <f>Sheet6!H22</f>
        <v>600</v>
      </c>
      <c r="F57" s="350" t="s">
        <v>796</v>
      </c>
    </row>
    <row r="58" spans="1:6" ht="30.75" customHeight="1" thickBot="1">
      <c r="A58" s="119">
        <v>4260</v>
      </c>
      <c r="B58" s="351" t="s">
        <v>926</v>
      </c>
      <c r="C58" s="332" t="s">
        <v>787</v>
      </c>
      <c r="D58" s="519">
        <f t="shared" si="0"/>
        <v>1300</v>
      </c>
      <c r="E58" s="541">
        <v>1300</v>
      </c>
      <c r="F58" s="341" t="s">
        <v>796</v>
      </c>
    </row>
    <row r="59" spans="1:6" ht="13.5" thickBot="1">
      <c r="A59" s="134"/>
      <c r="B59" s="342" t="s">
        <v>400</v>
      </c>
      <c r="C59" s="343"/>
      <c r="D59" s="546">
        <f t="shared" si="0"/>
        <v>0</v>
      </c>
      <c r="E59" s="46"/>
      <c r="F59" s="344"/>
    </row>
    <row r="60" spans="1:6">
      <c r="A60" s="138">
        <v>4261</v>
      </c>
      <c r="B60" s="345" t="s">
        <v>365</v>
      </c>
      <c r="C60" s="346" t="s">
        <v>761</v>
      </c>
      <c r="D60" s="528">
        <f t="shared" si="0"/>
        <v>100</v>
      </c>
      <c r="E60" s="141">
        <f>Sheet6!H23+Sheet6!H552+Sheet6!H629</f>
        <v>100</v>
      </c>
      <c r="F60" s="347" t="s">
        <v>796</v>
      </c>
    </row>
    <row r="61" spans="1:6">
      <c r="A61" s="138">
        <v>4262</v>
      </c>
      <c r="B61" s="345" t="s">
        <v>366</v>
      </c>
      <c r="C61" s="346" t="s">
        <v>762</v>
      </c>
      <c r="D61" s="531">
        <f t="shared" si="0"/>
        <v>0</v>
      </c>
      <c r="E61" s="53"/>
      <c r="F61" s="347" t="s">
        <v>796</v>
      </c>
    </row>
    <row r="62" spans="1:6" ht="24">
      <c r="A62" s="138">
        <v>4263</v>
      </c>
      <c r="B62" s="345" t="s">
        <v>662</v>
      </c>
      <c r="C62" s="346" t="s">
        <v>763</v>
      </c>
      <c r="D62" s="531">
        <f t="shared" si="0"/>
        <v>0</v>
      </c>
      <c r="E62" s="53"/>
      <c r="F62" s="347" t="s">
        <v>796</v>
      </c>
    </row>
    <row r="63" spans="1:6">
      <c r="A63" s="138">
        <v>4264</v>
      </c>
      <c r="B63" s="345" t="s">
        <v>367</v>
      </c>
      <c r="C63" s="346" t="s">
        <v>764</v>
      </c>
      <c r="D63" s="528">
        <f t="shared" si="0"/>
        <v>500</v>
      </c>
      <c r="E63" s="141">
        <v>500</v>
      </c>
      <c r="F63" s="347" t="s">
        <v>796</v>
      </c>
    </row>
    <row r="64" spans="1:6" ht="24">
      <c r="A64" s="138">
        <v>4265</v>
      </c>
      <c r="B64" s="366" t="s">
        <v>368</v>
      </c>
      <c r="C64" s="346" t="s">
        <v>765</v>
      </c>
      <c r="D64" s="531">
        <f t="shared" si="0"/>
        <v>0</v>
      </c>
      <c r="E64" s="53"/>
      <c r="F64" s="347" t="s">
        <v>796</v>
      </c>
    </row>
    <row r="65" spans="1:6">
      <c r="A65" s="138">
        <v>4266</v>
      </c>
      <c r="B65" s="345" t="s">
        <v>369</v>
      </c>
      <c r="C65" s="346" t="s">
        <v>766</v>
      </c>
      <c r="D65" s="528">
        <f t="shared" si="0"/>
        <v>0</v>
      </c>
      <c r="E65" s="141">
        <f>Sheet6!G531+Sheet6!G630</f>
        <v>0</v>
      </c>
      <c r="F65" s="347" t="s">
        <v>796</v>
      </c>
    </row>
    <row r="66" spans="1:6">
      <c r="A66" s="138">
        <v>4267</v>
      </c>
      <c r="B66" s="345" t="s">
        <v>370</v>
      </c>
      <c r="C66" s="346" t="s">
        <v>767</v>
      </c>
      <c r="D66" s="528">
        <f t="shared" si="0"/>
        <v>0</v>
      </c>
      <c r="E66" s="141"/>
      <c r="F66" s="347" t="s">
        <v>796</v>
      </c>
    </row>
    <row r="67" spans="1:6" ht="13.5" thickBot="1">
      <c r="A67" s="355">
        <v>4268</v>
      </c>
      <c r="B67" s="367" t="s">
        <v>371</v>
      </c>
      <c r="C67" s="357" t="s">
        <v>768</v>
      </c>
      <c r="D67" s="548">
        <v>350</v>
      </c>
      <c r="E67" s="368">
        <v>700</v>
      </c>
      <c r="F67" s="353" t="s">
        <v>796</v>
      </c>
    </row>
    <row r="68" spans="1:6" ht="15" customHeight="1" thickBot="1">
      <c r="A68" s="119">
        <v>4300</v>
      </c>
      <c r="B68" s="351" t="s">
        <v>927</v>
      </c>
      <c r="C68" s="332" t="s">
        <v>787</v>
      </c>
      <c r="D68" s="524">
        <f>E68</f>
        <v>0</v>
      </c>
      <c r="E68" s="544">
        <f>E69+E74+E78</f>
        <v>0</v>
      </c>
      <c r="F68" s="341" t="s">
        <v>796</v>
      </c>
    </row>
    <row r="69" spans="1:6" ht="13.5" thickBot="1">
      <c r="A69" s="334"/>
      <c r="B69" s="335" t="s">
        <v>403</v>
      </c>
      <c r="C69" s="336"/>
      <c r="D69" s="337"/>
      <c r="E69" s="338"/>
      <c r="F69" s="339"/>
    </row>
    <row r="70" spans="1:6" ht="13.5" thickBot="1">
      <c r="A70" s="119">
        <v>4310</v>
      </c>
      <c r="B70" s="351" t="s">
        <v>928</v>
      </c>
      <c r="C70" s="332" t="s">
        <v>787</v>
      </c>
      <c r="D70" s="524">
        <f>E70</f>
        <v>0</v>
      </c>
      <c r="E70" s="544">
        <f>E72+E73</f>
        <v>0</v>
      </c>
      <c r="F70" s="341" t="s">
        <v>796</v>
      </c>
    </row>
    <row r="71" spans="1:6">
      <c r="A71" s="134"/>
      <c r="B71" s="364" t="s">
        <v>400</v>
      </c>
      <c r="C71" s="343"/>
      <c r="D71" s="546"/>
      <c r="E71" s="46"/>
      <c r="F71" s="344"/>
    </row>
    <row r="72" spans="1:6">
      <c r="A72" s="138">
        <v>4311</v>
      </c>
      <c r="B72" s="369" t="s">
        <v>372</v>
      </c>
      <c r="C72" s="346" t="s">
        <v>769</v>
      </c>
      <c r="D72" s="531">
        <f>E72</f>
        <v>0</v>
      </c>
      <c r="E72" s="53"/>
      <c r="F72" s="347" t="s">
        <v>796</v>
      </c>
    </row>
    <row r="73" spans="1:6" ht="13.5" thickBot="1">
      <c r="A73" s="147">
        <v>4312</v>
      </c>
      <c r="B73" s="348" t="s">
        <v>373</v>
      </c>
      <c r="C73" s="349" t="s">
        <v>770</v>
      </c>
      <c r="D73" s="542">
        <f>E73</f>
        <v>0</v>
      </c>
      <c r="E73" s="352"/>
      <c r="F73" s="350" t="s">
        <v>796</v>
      </c>
    </row>
    <row r="74" spans="1:6" ht="13.5" thickBot="1">
      <c r="A74" s="119">
        <v>4320</v>
      </c>
      <c r="B74" s="351" t="s">
        <v>929</v>
      </c>
      <c r="C74" s="332" t="s">
        <v>787</v>
      </c>
      <c r="D74" s="524">
        <f>E74</f>
        <v>0</v>
      </c>
      <c r="E74" s="544">
        <f>E76+E77</f>
        <v>0</v>
      </c>
      <c r="F74" s="341" t="s">
        <v>796</v>
      </c>
    </row>
    <row r="75" spans="1:6">
      <c r="A75" s="134"/>
      <c r="B75" s="364" t="s">
        <v>400</v>
      </c>
      <c r="C75" s="343"/>
      <c r="D75" s="45"/>
      <c r="E75" s="46"/>
      <c r="F75" s="344"/>
    </row>
    <row r="76" spans="1:6" ht="15.75" customHeight="1">
      <c r="A76" s="138">
        <v>4321</v>
      </c>
      <c r="B76" s="369" t="s">
        <v>374</v>
      </c>
      <c r="C76" s="346" t="s">
        <v>771</v>
      </c>
      <c r="D76" s="531">
        <f>E76</f>
        <v>0</v>
      </c>
      <c r="E76" s="53"/>
      <c r="F76" s="347" t="s">
        <v>796</v>
      </c>
    </row>
    <row r="77" spans="1:6" ht="13.5" thickBot="1">
      <c r="A77" s="147">
        <v>4322</v>
      </c>
      <c r="B77" s="348" t="s">
        <v>375</v>
      </c>
      <c r="C77" s="349" t="s">
        <v>772</v>
      </c>
      <c r="D77" s="542">
        <f>E77</f>
        <v>0</v>
      </c>
      <c r="E77" s="352"/>
      <c r="F77" s="350" t="s">
        <v>796</v>
      </c>
    </row>
    <row r="78" spans="1:6" ht="23.25" thickBot="1">
      <c r="A78" s="119">
        <v>4330</v>
      </c>
      <c r="B78" s="351" t="s">
        <v>930</v>
      </c>
      <c r="C78" s="332" t="s">
        <v>787</v>
      </c>
      <c r="D78" s="524">
        <f>E78</f>
        <v>0</v>
      </c>
      <c r="E78" s="544">
        <f>E80+E81+E82</f>
        <v>0</v>
      </c>
      <c r="F78" s="341" t="s">
        <v>796</v>
      </c>
    </row>
    <row r="79" spans="1:6">
      <c r="A79" s="134"/>
      <c r="B79" s="364" t="s">
        <v>400</v>
      </c>
      <c r="C79" s="343"/>
      <c r="D79" s="45"/>
      <c r="E79" s="46"/>
      <c r="F79" s="344"/>
    </row>
    <row r="80" spans="1:6" ht="24">
      <c r="A80" s="138">
        <v>4331</v>
      </c>
      <c r="B80" s="369" t="s">
        <v>376</v>
      </c>
      <c r="C80" s="346" t="s">
        <v>773</v>
      </c>
      <c r="D80" s="531">
        <f>E80</f>
        <v>0</v>
      </c>
      <c r="E80" s="53"/>
      <c r="F80" s="347" t="s">
        <v>796</v>
      </c>
    </row>
    <row r="81" spans="1:6">
      <c r="A81" s="138">
        <v>4332</v>
      </c>
      <c r="B81" s="345" t="s">
        <v>377</v>
      </c>
      <c r="C81" s="346" t="s">
        <v>774</v>
      </c>
      <c r="D81" s="531">
        <f>E81</f>
        <v>0</v>
      </c>
      <c r="E81" s="53"/>
      <c r="F81" s="347" t="s">
        <v>796</v>
      </c>
    </row>
    <row r="82" spans="1:6" ht="13.5" thickBot="1">
      <c r="A82" s="355">
        <v>4333</v>
      </c>
      <c r="B82" s="367" t="s">
        <v>378</v>
      </c>
      <c r="C82" s="357" t="s">
        <v>775</v>
      </c>
      <c r="D82" s="549">
        <f>E82</f>
        <v>0</v>
      </c>
      <c r="E82" s="370"/>
      <c r="F82" s="353" t="s">
        <v>796</v>
      </c>
    </row>
    <row r="83" spans="1:6" ht="13.5" thickBot="1">
      <c r="A83" s="119">
        <v>4400</v>
      </c>
      <c r="B83" s="358" t="s">
        <v>931</v>
      </c>
      <c r="C83" s="332" t="s">
        <v>787</v>
      </c>
      <c r="D83" s="524">
        <f>E83</f>
        <v>0</v>
      </c>
      <c r="E83" s="544">
        <f>E85+E89</f>
        <v>0</v>
      </c>
      <c r="F83" s="341" t="s">
        <v>796</v>
      </c>
    </row>
    <row r="84" spans="1:6" ht="3" customHeight="1" thickBot="1">
      <c r="A84" s="334"/>
      <c r="B84" s="335" t="s">
        <v>403</v>
      </c>
      <c r="C84" s="336"/>
      <c r="D84" s="337"/>
      <c r="E84" s="338"/>
      <c r="F84" s="339"/>
    </row>
    <row r="85" spans="1:6" ht="24.75" hidden="1" thickBot="1">
      <c r="A85" s="119">
        <v>4410</v>
      </c>
      <c r="B85" s="351" t="s">
        <v>932</v>
      </c>
      <c r="C85" s="332" t="s">
        <v>787</v>
      </c>
      <c r="D85" s="524">
        <f>E85</f>
        <v>0</v>
      </c>
      <c r="E85" s="544">
        <f>E87+E88</f>
        <v>0</v>
      </c>
      <c r="F85" s="341" t="s">
        <v>796</v>
      </c>
    </row>
    <row r="86" spans="1:6" ht="13.5" hidden="1" thickBot="1">
      <c r="A86" s="134"/>
      <c r="B86" s="364" t="s">
        <v>400</v>
      </c>
      <c r="C86" s="343"/>
      <c r="D86" s="45"/>
      <c r="E86" s="46"/>
      <c r="F86" s="344"/>
    </row>
    <row r="87" spans="1:6" ht="24.75" hidden="1" thickBot="1">
      <c r="A87" s="138">
        <v>4411</v>
      </c>
      <c r="B87" s="369" t="s">
        <v>379</v>
      </c>
      <c r="C87" s="346" t="s">
        <v>776</v>
      </c>
      <c r="D87" s="531">
        <f>E87</f>
        <v>0</v>
      </c>
      <c r="E87" s="53"/>
      <c r="F87" s="347" t="s">
        <v>796</v>
      </c>
    </row>
    <row r="88" spans="1:6" ht="24.75" hidden="1" thickBot="1">
      <c r="A88" s="147">
        <v>4412</v>
      </c>
      <c r="B88" s="348" t="s">
        <v>394</v>
      </c>
      <c r="C88" s="349" t="s">
        <v>777</v>
      </c>
      <c r="D88" s="542">
        <f>E88</f>
        <v>0</v>
      </c>
      <c r="E88" s="352"/>
      <c r="F88" s="350" t="s">
        <v>796</v>
      </c>
    </row>
    <row r="89" spans="1:6" ht="35.25" thickBot="1">
      <c r="A89" s="119">
        <v>4420</v>
      </c>
      <c r="B89" s="351" t="s">
        <v>933</v>
      </c>
      <c r="C89" s="332" t="s">
        <v>787</v>
      </c>
      <c r="D89" s="524">
        <f>E89</f>
        <v>0</v>
      </c>
      <c r="E89" s="544">
        <f>E91+E92</f>
        <v>0</v>
      </c>
      <c r="F89" s="341" t="s">
        <v>796</v>
      </c>
    </row>
    <row r="90" spans="1:6" ht="1.5" customHeight="1" thickBot="1">
      <c r="A90" s="134"/>
      <c r="B90" s="364" t="s">
        <v>400</v>
      </c>
      <c r="C90" s="343"/>
      <c r="D90" s="45"/>
      <c r="E90" s="46"/>
      <c r="F90" s="344"/>
    </row>
    <row r="91" spans="1:6" ht="36.75" hidden="1" thickBot="1">
      <c r="A91" s="138">
        <v>4421</v>
      </c>
      <c r="B91" s="369" t="s">
        <v>464</v>
      </c>
      <c r="C91" s="346" t="s">
        <v>778</v>
      </c>
      <c r="D91" s="531">
        <f>E91</f>
        <v>0</v>
      </c>
      <c r="E91" s="53"/>
      <c r="F91" s="347" t="s">
        <v>796</v>
      </c>
    </row>
    <row r="92" spans="1:6" ht="24.75" hidden="1" thickBot="1">
      <c r="A92" s="355">
        <v>4422</v>
      </c>
      <c r="B92" s="367" t="s">
        <v>499</v>
      </c>
      <c r="C92" s="357" t="s">
        <v>779</v>
      </c>
      <c r="D92" s="549">
        <f>E92</f>
        <v>0</v>
      </c>
      <c r="E92" s="370"/>
      <c r="F92" s="353" t="s">
        <v>796</v>
      </c>
    </row>
    <row r="93" spans="1:6" ht="23.25" thickBot="1">
      <c r="A93" s="119">
        <v>4500</v>
      </c>
      <c r="B93" s="371" t="s">
        <v>934</v>
      </c>
      <c r="C93" s="332" t="s">
        <v>787</v>
      </c>
      <c r="D93" s="524">
        <f>E93</f>
        <v>0</v>
      </c>
      <c r="E93" s="544">
        <f>E95+E99+E103</f>
        <v>0</v>
      </c>
      <c r="F93" s="541">
        <f>F115</f>
        <v>0</v>
      </c>
    </row>
    <row r="94" spans="1:6" ht="13.5" thickBot="1">
      <c r="A94" s="334"/>
      <c r="B94" s="335" t="s">
        <v>403</v>
      </c>
      <c r="C94" s="336"/>
      <c r="D94" s="337"/>
      <c r="E94" s="338"/>
      <c r="F94" s="339"/>
    </row>
    <row r="95" spans="1:6" ht="24.75" thickBot="1">
      <c r="A95" s="119">
        <v>4510</v>
      </c>
      <c r="B95" s="372" t="s">
        <v>935</v>
      </c>
      <c r="C95" s="332" t="s">
        <v>787</v>
      </c>
      <c r="D95" s="524">
        <f>E95</f>
        <v>0</v>
      </c>
      <c r="E95" s="373"/>
      <c r="F95" s="341" t="s">
        <v>796</v>
      </c>
    </row>
    <row r="96" spans="1:6" ht="13.5" thickBot="1">
      <c r="A96" s="134"/>
      <c r="B96" s="342" t="s">
        <v>400</v>
      </c>
      <c r="C96" s="343"/>
      <c r="D96" s="45"/>
      <c r="E96" s="46"/>
      <c r="F96" s="344"/>
    </row>
    <row r="97" spans="1:6" ht="24">
      <c r="A97" s="138">
        <v>4511</v>
      </c>
      <c r="B97" s="374" t="s">
        <v>936</v>
      </c>
      <c r="C97" s="346" t="s">
        <v>780</v>
      </c>
      <c r="D97" s="531">
        <f>E97</f>
        <v>0</v>
      </c>
      <c r="E97" s="53"/>
      <c r="F97" s="347" t="s">
        <v>796</v>
      </c>
    </row>
    <row r="98" spans="1:6" ht="24.75" thickBot="1">
      <c r="A98" s="147">
        <v>4512</v>
      </c>
      <c r="B98" s="348" t="s">
        <v>500</v>
      </c>
      <c r="C98" s="349" t="s">
        <v>781</v>
      </c>
      <c r="D98" s="542">
        <f>E98</f>
        <v>0</v>
      </c>
      <c r="E98" s="352"/>
      <c r="F98" s="350" t="s">
        <v>796</v>
      </c>
    </row>
    <row r="99" spans="1:6" ht="24.75" thickBot="1">
      <c r="A99" s="119">
        <v>4520</v>
      </c>
      <c r="B99" s="372" t="s">
        <v>937</v>
      </c>
      <c r="C99" s="332" t="s">
        <v>787</v>
      </c>
      <c r="D99" s="524">
        <f>E99</f>
        <v>0</v>
      </c>
      <c r="E99" s="544">
        <f>E101+E102</f>
        <v>0</v>
      </c>
      <c r="F99" s="341" t="s">
        <v>796</v>
      </c>
    </row>
    <row r="100" spans="1:6" ht="13.5" thickBot="1">
      <c r="A100" s="134"/>
      <c r="B100" s="342" t="s">
        <v>400</v>
      </c>
      <c r="C100" s="343"/>
      <c r="D100" s="45"/>
      <c r="E100" s="46"/>
      <c r="F100" s="344"/>
    </row>
    <row r="101" spans="1:6" ht="30" customHeight="1">
      <c r="A101" s="138">
        <v>4521</v>
      </c>
      <c r="B101" s="345" t="s">
        <v>452</v>
      </c>
      <c r="C101" s="346" t="s">
        <v>782</v>
      </c>
      <c r="D101" s="531">
        <f>E101</f>
        <v>0</v>
      </c>
      <c r="E101" s="53"/>
      <c r="F101" s="347" t="s">
        <v>796</v>
      </c>
    </row>
    <row r="102" spans="1:6" ht="24.75" thickBot="1">
      <c r="A102" s="147">
        <v>4522</v>
      </c>
      <c r="B102" s="348" t="s">
        <v>465</v>
      </c>
      <c r="C102" s="349" t="s">
        <v>783</v>
      </c>
      <c r="D102" s="542">
        <f>E102</f>
        <v>0</v>
      </c>
      <c r="E102" s="352"/>
      <c r="F102" s="350" t="s">
        <v>796</v>
      </c>
    </row>
    <row r="103" spans="1:6" ht="38.25" customHeight="1" thickBot="1">
      <c r="A103" s="119">
        <v>4530</v>
      </c>
      <c r="B103" s="372" t="s">
        <v>938</v>
      </c>
      <c r="C103" s="332" t="s">
        <v>787</v>
      </c>
      <c r="D103" s="524">
        <f>E103+F103</f>
        <v>0</v>
      </c>
      <c r="E103" s="544">
        <f>E105+E106+E107</f>
        <v>0</v>
      </c>
      <c r="F103" s="550">
        <f>F105+F106+F107</f>
        <v>0</v>
      </c>
    </row>
    <row r="104" spans="1:6" ht="13.5" thickBot="1">
      <c r="A104" s="134"/>
      <c r="B104" s="342" t="s">
        <v>400</v>
      </c>
      <c r="C104" s="343"/>
      <c r="D104" s="45"/>
      <c r="E104" s="46"/>
      <c r="F104" s="344"/>
    </row>
    <row r="105" spans="1:6" ht="38.25" customHeight="1">
      <c r="A105" s="138">
        <v>4531</v>
      </c>
      <c r="B105" s="362" t="s">
        <v>453</v>
      </c>
      <c r="C105" s="346" t="s">
        <v>672</v>
      </c>
      <c r="D105" s="531">
        <f>E105+F105</f>
        <v>0</v>
      </c>
      <c r="E105" s="53"/>
      <c r="F105" s="347"/>
    </row>
    <row r="106" spans="1:6" ht="38.25" customHeight="1">
      <c r="A106" s="138">
        <v>4532</v>
      </c>
      <c r="B106" s="362" t="s">
        <v>454</v>
      </c>
      <c r="C106" s="346" t="s">
        <v>673</v>
      </c>
      <c r="D106" s="531">
        <f>E106+F106</f>
        <v>0</v>
      </c>
      <c r="E106" s="53"/>
      <c r="F106" s="347"/>
    </row>
    <row r="107" spans="1:6" ht="24.75" thickBot="1">
      <c r="A107" s="147">
        <v>4533</v>
      </c>
      <c r="B107" s="375" t="s">
        <v>939</v>
      </c>
      <c r="C107" s="346" t="s">
        <v>674</v>
      </c>
      <c r="D107" s="531">
        <f>E107+F107</f>
        <v>0</v>
      </c>
      <c r="E107" s="532">
        <f>E109+E113+E114</f>
        <v>0</v>
      </c>
      <c r="F107" s="533">
        <f>F109+F113+F114</f>
        <v>0</v>
      </c>
    </row>
    <row r="108" spans="1:6" ht="3.75" hidden="1" customHeight="1" thickBot="1">
      <c r="A108" s="147"/>
      <c r="B108" s="376" t="s">
        <v>403</v>
      </c>
      <c r="C108" s="346"/>
      <c r="D108" s="58"/>
      <c r="E108" s="53"/>
      <c r="F108" s="347"/>
    </row>
    <row r="109" spans="1:6" ht="24.75" hidden="1" thickBot="1">
      <c r="A109" s="147">
        <v>4534</v>
      </c>
      <c r="B109" s="376" t="s">
        <v>290</v>
      </c>
      <c r="C109" s="346"/>
      <c r="D109" s="531">
        <f>E109+F109</f>
        <v>0</v>
      </c>
      <c r="E109" s="532">
        <f>E111+E112</f>
        <v>0</v>
      </c>
      <c r="F109" s="533">
        <f>F111+F112</f>
        <v>0</v>
      </c>
    </row>
    <row r="110" spans="1:6" ht="13.5" hidden="1" thickBot="1">
      <c r="A110" s="147"/>
      <c r="B110" s="376" t="s">
        <v>419</v>
      </c>
      <c r="C110" s="346"/>
      <c r="D110" s="58"/>
      <c r="E110" s="53"/>
      <c r="F110" s="347"/>
    </row>
    <row r="111" spans="1:6" ht="21.75" hidden="1" customHeight="1" thickBot="1">
      <c r="A111" s="377">
        <v>4535</v>
      </c>
      <c r="B111" s="378" t="s">
        <v>418</v>
      </c>
      <c r="C111" s="346"/>
      <c r="D111" s="531">
        <f>E111+F111</f>
        <v>0</v>
      </c>
      <c r="E111" s="53"/>
      <c r="F111" s="347"/>
    </row>
    <row r="112" spans="1:6" ht="13.5" hidden="1" thickBot="1">
      <c r="A112" s="138">
        <v>4536</v>
      </c>
      <c r="B112" s="376" t="s">
        <v>420</v>
      </c>
      <c r="C112" s="346"/>
      <c r="D112" s="531">
        <f>E112+F112</f>
        <v>0</v>
      </c>
      <c r="E112" s="53"/>
      <c r="F112" s="347"/>
    </row>
    <row r="113" spans="1:6" ht="13.5" hidden="1" thickBot="1">
      <c r="A113" s="138">
        <v>4537</v>
      </c>
      <c r="B113" s="376" t="s">
        <v>421</v>
      </c>
      <c r="C113" s="346"/>
      <c r="D113" s="531">
        <f>E113+F113</f>
        <v>0</v>
      </c>
      <c r="E113" s="53"/>
      <c r="F113" s="347"/>
    </row>
    <row r="114" spans="1:6" ht="13.5" hidden="1" thickBot="1">
      <c r="A114" s="147">
        <v>4538</v>
      </c>
      <c r="B114" s="379" t="s">
        <v>423</v>
      </c>
      <c r="C114" s="349"/>
      <c r="D114" s="542">
        <f>E114+F114</f>
        <v>0</v>
      </c>
      <c r="E114" s="352"/>
      <c r="F114" s="350"/>
    </row>
    <row r="115" spans="1:6" ht="35.25" thickBot="1">
      <c r="A115" s="119">
        <v>4540</v>
      </c>
      <c r="B115" s="372" t="s">
        <v>940</v>
      </c>
      <c r="C115" s="332" t="s">
        <v>787</v>
      </c>
      <c r="D115" s="551"/>
      <c r="E115" s="380">
        <v>7000</v>
      </c>
      <c r="F115" s="552">
        <f>F117+F118+F119</f>
        <v>0</v>
      </c>
    </row>
    <row r="116" spans="1:6">
      <c r="A116" s="134"/>
      <c r="B116" s="364" t="s">
        <v>400</v>
      </c>
      <c r="C116" s="343"/>
      <c r="D116" s="553"/>
      <c r="E116" s="46"/>
      <c r="F116" s="344"/>
    </row>
    <row r="117" spans="1:6" ht="38.25" customHeight="1">
      <c r="A117" s="138">
        <v>4541</v>
      </c>
      <c r="B117" s="381" t="s">
        <v>675</v>
      </c>
      <c r="C117" s="346" t="s">
        <v>677</v>
      </c>
      <c r="D117" s="554">
        <f>F117</f>
        <v>0</v>
      </c>
      <c r="E117" s="382"/>
      <c r="F117" s="347"/>
    </row>
    <row r="118" spans="1:6" ht="38.25" customHeight="1">
      <c r="A118" s="138">
        <v>4542</v>
      </c>
      <c r="B118" s="362" t="s">
        <v>676</v>
      </c>
      <c r="C118" s="346" t="s">
        <v>678</v>
      </c>
      <c r="D118" s="554">
        <f>F118</f>
        <v>0</v>
      </c>
      <c r="E118" s="382"/>
      <c r="F118" s="347"/>
    </row>
    <row r="119" spans="1:6" ht="24.75" thickBot="1">
      <c r="A119" s="355">
        <v>4543</v>
      </c>
      <c r="B119" s="383" t="s">
        <v>941</v>
      </c>
      <c r="C119" s="346" t="s">
        <v>679</v>
      </c>
      <c r="D119" s="554">
        <f>F119</f>
        <v>0</v>
      </c>
      <c r="E119" s="382">
        <v>7000</v>
      </c>
      <c r="F119" s="555">
        <f>F121+F125+F126</f>
        <v>0</v>
      </c>
    </row>
    <row r="120" spans="1:6">
      <c r="A120" s="147"/>
      <c r="B120" s="376" t="s">
        <v>403</v>
      </c>
      <c r="C120" s="346"/>
      <c r="D120" s="58"/>
      <c r="E120" s="53"/>
      <c r="F120" s="347"/>
    </row>
    <row r="121" spans="1:6" ht="24">
      <c r="A121" s="147">
        <v>4544</v>
      </c>
      <c r="B121" s="376" t="s">
        <v>291</v>
      </c>
      <c r="C121" s="346"/>
      <c r="D121" s="538">
        <f>F121</f>
        <v>0</v>
      </c>
      <c r="E121" s="384" t="s">
        <v>796</v>
      </c>
      <c r="F121" s="555">
        <f>F123+F124</f>
        <v>0</v>
      </c>
    </row>
    <row r="122" spans="1:6">
      <c r="A122" s="147"/>
      <c r="B122" s="376" t="s">
        <v>419</v>
      </c>
      <c r="C122" s="346"/>
      <c r="D122" s="385"/>
      <c r="E122" s="361"/>
      <c r="F122" s="386"/>
    </row>
    <row r="123" spans="1:6" ht="24" customHeight="1">
      <c r="A123" s="377">
        <v>4545</v>
      </c>
      <c r="B123" s="378" t="s">
        <v>418</v>
      </c>
      <c r="C123" s="346"/>
      <c r="D123" s="538">
        <f>F123</f>
        <v>0</v>
      </c>
      <c r="E123" s="384" t="s">
        <v>796</v>
      </c>
      <c r="F123" s="386"/>
    </row>
    <row r="124" spans="1:6">
      <c r="A124" s="138">
        <v>4546</v>
      </c>
      <c r="B124" s="387" t="s">
        <v>422</v>
      </c>
      <c r="C124" s="346"/>
      <c r="D124" s="538">
        <f>F124</f>
        <v>0</v>
      </c>
      <c r="E124" s="384" t="s">
        <v>796</v>
      </c>
      <c r="F124" s="388"/>
    </row>
    <row r="125" spans="1:6">
      <c r="A125" s="138">
        <v>4547</v>
      </c>
      <c r="B125" s="376" t="s">
        <v>421</v>
      </c>
      <c r="C125" s="346"/>
      <c r="D125" s="531">
        <f>F125</f>
        <v>0</v>
      </c>
      <c r="E125" s="382" t="s">
        <v>796</v>
      </c>
      <c r="F125" s="347"/>
    </row>
    <row r="126" spans="1:6" ht="13.5" thickBot="1">
      <c r="A126" s="355">
        <v>4548</v>
      </c>
      <c r="B126" s="389" t="s">
        <v>423</v>
      </c>
      <c r="C126" s="357"/>
      <c r="D126" s="549">
        <f>F126</f>
        <v>0</v>
      </c>
      <c r="E126" s="390" t="s">
        <v>796</v>
      </c>
      <c r="F126" s="353"/>
    </row>
    <row r="127" spans="1:6" ht="32.25" customHeight="1" thickBot="1">
      <c r="A127" s="119">
        <v>4600</v>
      </c>
      <c r="B127" s="372" t="s">
        <v>942</v>
      </c>
      <c r="C127" s="332" t="s">
        <v>787</v>
      </c>
      <c r="D127" s="519">
        <f>E127</f>
        <v>400</v>
      </c>
      <c r="E127" s="541">
        <f>E131+E133+E139</f>
        <v>400</v>
      </c>
      <c r="F127" s="341" t="s">
        <v>796</v>
      </c>
    </row>
    <row r="128" spans="1:6" ht="13.5" thickBot="1">
      <c r="A128" s="391"/>
      <c r="B128" s="392" t="s">
        <v>403</v>
      </c>
      <c r="C128" s="393"/>
      <c r="D128" s="45"/>
      <c r="E128" s="46"/>
      <c r="F128" s="47"/>
    </row>
    <row r="129" spans="1:6">
      <c r="A129" s="394">
        <v>4610</v>
      </c>
      <c r="B129" s="395" t="s">
        <v>470</v>
      </c>
      <c r="C129" s="396"/>
      <c r="D129" s="531">
        <f>E129</f>
        <v>0</v>
      </c>
      <c r="E129" s="532">
        <f>E131+E132</f>
        <v>0</v>
      </c>
      <c r="F129" s="347" t="s">
        <v>797</v>
      </c>
    </row>
    <row r="130" spans="1:6">
      <c r="A130" s="391"/>
      <c r="B130" s="397" t="s">
        <v>403</v>
      </c>
      <c r="C130" s="396"/>
      <c r="D130" s="58"/>
      <c r="E130" s="53"/>
      <c r="F130" s="347"/>
    </row>
    <row r="131" spans="1:6" ht="38.25">
      <c r="A131" s="391">
        <v>4610</v>
      </c>
      <c r="B131" s="398" t="s">
        <v>308</v>
      </c>
      <c r="C131" s="396" t="s">
        <v>307</v>
      </c>
      <c r="D131" s="531">
        <f>E131</f>
        <v>0</v>
      </c>
      <c r="E131" s="53"/>
      <c r="F131" s="347" t="s">
        <v>796</v>
      </c>
    </row>
    <row r="132" spans="1:6" ht="26.25" thickBot="1">
      <c r="A132" s="399">
        <v>4620</v>
      </c>
      <c r="B132" s="400" t="s">
        <v>472</v>
      </c>
      <c r="C132" s="401" t="s">
        <v>471</v>
      </c>
      <c r="D132" s="542">
        <f>E132</f>
        <v>0</v>
      </c>
      <c r="E132" s="352"/>
      <c r="F132" s="350" t="s">
        <v>796</v>
      </c>
    </row>
    <row r="133" spans="1:6" ht="35.25" thickBot="1">
      <c r="A133" s="402">
        <v>4630</v>
      </c>
      <c r="B133" s="403" t="s">
        <v>943</v>
      </c>
      <c r="C133" s="332" t="s">
        <v>787</v>
      </c>
      <c r="D133" s="519">
        <f t="shared" ref="D133:D141" si="1">E133</f>
        <v>400</v>
      </c>
      <c r="E133" s="541">
        <f>E135+E136+E137+E138</f>
        <v>400</v>
      </c>
      <c r="F133" s="341" t="s">
        <v>796</v>
      </c>
    </row>
    <row r="134" spans="1:6" ht="13.5" thickBot="1">
      <c r="A134" s="391"/>
      <c r="B134" s="392" t="s">
        <v>400</v>
      </c>
      <c r="C134" s="343"/>
      <c r="D134" s="546">
        <f t="shared" si="1"/>
        <v>0</v>
      </c>
      <c r="E134" s="46"/>
      <c r="F134" s="344"/>
    </row>
    <row r="135" spans="1:6">
      <c r="A135" s="394">
        <v>4631</v>
      </c>
      <c r="B135" s="404" t="s">
        <v>684</v>
      </c>
      <c r="C135" s="346" t="s">
        <v>680</v>
      </c>
      <c r="D135" s="531">
        <f t="shared" si="1"/>
        <v>0</v>
      </c>
      <c r="E135" s="53"/>
      <c r="F135" s="347" t="s">
        <v>796</v>
      </c>
    </row>
    <row r="136" spans="1:6" ht="25.5" customHeight="1">
      <c r="A136" s="394">
        <v>4632</v>
      </c>
      <c r="B136" s="404" t="s">
        <v>685</v>
      </c>
      <c r="C136" s="346" t="s">
        <v>681</v>
      </c>
      <c r="D136" s="531">
        <f t="shared" si="1"/>
        <v>0</v>
      </c>
      <c r="E136" s="53"/>
      <c r="F136" s="347" t="s">
        <v>796</v>
      </c>
    </row>
    <row r="137" spans="1:6" ht="17.25" customHeight="1">
      <c r="A137" s="394">
        <v>4633</v>
      </c>
      <c r="B137" s="404" t="s">
        <v>686</v>
      </c>
      <c r="C137" s="346" t="s">
        <v>682</v>
      </c>
      <c r="D137" s="531">
        <f t="shared" si="1"/>
        <v>0</v>
      </c>
      <c r="E137" s="53"/>
      <c r="F137" s="347" t="s">
        <v>796</v>
      </c>
    </row>
    <row r="138" spans="1:6" ht="14.25" customHeight="1" thickBot="1">
      <c r="A138" s="405">
        <v>4634</v>
      </c>
      <c r="B138" s="406" t="s">
        <v>687</v>
      </c>
      <c r="C138" s="349" t="s">
        <v>683</v>
      </c>
      <c r="D138" s="547">
        <f t="shared" si="1"/>
        <v>400</v>
      </c>
      <c r="E138" s="547">
        <f>Sheet6!H755</f>
        <v>400</v>
      </c>
      <c r="F138" s="350" t="s">
        <v>796</v>
      </c>
    </row>
    <row r="139" spans="1:6" ht="13.5" thickBot="1">
      <c r="A139" s="402">
        <v>4640</v>
      </c>
      <c r="B139" s="403" t="s">
        <v>944</v>
      </c>
      <c r="C139" s="332" t="s">
        <v>787</v>
      </c>
      <c r="D139" s="524">
        <f t="shared" si="1"/>
        <v>0</v>
      </c>
      <c r="E139" s="544">
        <f>E141</f>
        <v>0</v>
      </c>
      <c r="F139" s="341" t="s">
        <v>796</v>
      </c>
    </row>
    <row r="140" spans="1:6" ht="13.5" thickBot="1">
      <c r="A140" s="391"/>
      <c r="B140" s="392" t="s">
        <v>400</v>
      </c>
      <c r="C140" s="343"/>
      <c r="D140" s="546"/>
      <c r="E140" s="46"/>
      <c r="F140" s="344"/>
    </row>
    <row r="141" spans="1:6" ht="13.5" thickBot="1">
      <c r="A141" s="407">
        <v>4641</v>
      </c>
      <c r="B141" s="408" t="s">
        <v>688</v>
      </c>
      <c r="C141" s="357" t="s">
        <v>689</v>
      </c>
      <c r="D141" s="549">
        <f t="shared" si="1"/>
        <v>0</v>
      </c>
      <c r="E141" s="370"/>
      <c r="F141" s="353" t="s">
        <v>796</v>
      </c>
    </row>
    <row r="142" spans="1:6" ht="38.25" customHeight="1" thickBot="1">
      <c r="A142" s="119">
        <v>4700</v>
      </c>
      <c r="B142" s="351" t="s">
        <v>945</v>
      </c>
      <c r="C142" s="332" t="s">
        <v>787</v>
      </c>
      <c r="D142" s="519">
        <f>E142+F142-Sheet1!F137</f>
        <v>130</v>
      </c>
      <c r="E142" s="541">
        <f>E144+E148+E154+E157+E161+E164+E167</f>
        <v>16130</v>
      </c>
      <c r="F142" s="550">
        <f>F167</f>
        <v>0</v>
      </c>
    </row>
    <row r="143" spans="1:6" ht="13.5" thickBot="1">
      <c r="A143" s="334"/>
      <c r="B143" s="335" t="s">
        <v>403</v>
      </c>
      <c r="C143" s="336"/>
      <c r="D143" s="337"/>
      <c r="E143" s="338"/>
      <c r="F143" s="339"/>
    </row>
    <row r="144" spans="1:6" ht="40.5" customHeight="1" thickBot="1">
      <c r="A144" s="119">
        <v>4710</v>
      </c>
      <c r="B144" s="351" t="s">
        <v>946</v>
      </c>
      <c r="C144" s="332" t="s">
        <v>787</v>
      </c>
      <c r="D144" s="541">
        <f>E144</f>
        <v>0</v>
      </c>
      <c r="E144" s="541">
        <f>E146+E147</f>
        <v>0</v>
      </c>
      <c r="F144" s="341" t="s">
        <v>796</v>
      </c>
    </row>
    <row r="145" spans="1:6" ht="13.5" thickBot="1">
      <c r="A145" s="134"/>
      <c r="B145" s="342" t="s">
        <v>400</v>
      </c>
      <c r="C145" s="343"/>
      <c r="D145" s="541"/>
      <c r="E145" s="541"/>
      <c r="F145" s="344"/>
    </row>
    <row r="146" spans="1:6" ht="36.75" customHeight="1" thickBot="1">
      <c r="A146" s="138">
        <v>4711</v>
      </c>
      <c r="B146" s="345" t="s">
        <v>309</v>
      </c>
      <c r="C146" s="346" t="s">
        <v>690</v>
      </c>
      <c r="D146" s="541">
        <f>E146</f>
        <v>0</v>
      </c>
      <c r="E146" s="541"/>
      <c r="F146" s="347" t="s">
        <v>796</v>
      </c>
    </row>
    <row r="147" spans="1:6" ht="29.25" customHeight="1" thickBot="1">
      <c r="A147" s="147">
        <v>4712</v>
      </c>
      <c r="B147" s="348" t="s">
        <v>713</v>
      </c>
      <c r="C147" s="349" t="s">
        <v>691</v>
      </c>
      <c r="D147" s="541">
        <f>E147</f>
        <v>0</v>
      </c>
      <c r="E147" s="541"/>
      <c r="F147" s="350" t="s">
        <v>796</v>
      </c>
    </row>
    <row r="148" spans="1:6" ht="50.25" customHeight="1" thickBot="1">
      <c r="A148" s="119">
        <v>4720</v>
      </c>
      <c r="B148" s="351" t="s">
        <v>947</v>
      </c>
      <c r="C148" s="332" t="s">
        <v>469</v>
      </c>
      <c r="D148" s="541">
        <f>E148</f>
        <v>130</v>
      </c>
      <c r="E148" s="541">
        <f>E150+E151+E152+E153</f>
        <v>130</v>
      </c>
      <c r="F148" s="341" t="s">
        <v>796</v>
      </c>
    </row>
    <row r="149" spans="1:6" ht="13.5" thickBot="1">
      <c r="A149" s="134"/>
      <c r="B149" s="342" t="s">
        <v>400</v>
      </c>
      <c r="C149" s="343"/>
      <c r="D149" s="546"/>
      <c r="E149" s="46"/>
      <c r="F149" s="344"/>
    </row>
    <row r="150" spans="1:6" ht="15.75" customHeight="1">
      <c r="A150" s="138">
        <v>4721</v>
      </c>
      <c r="B150" s="345" t="s">
        <v>501</v>
      </c>
      <c r="C150" s="346" t="s">
        <v>714</v>
      </c>
      <c r="D150" s="531">
        <f>E150</f>
        <v>0</v>
      </c>
      <c r="E150" s="53"/>
      <c r="F150" s="347" t="s">
        <v>796</v>
      </c>
    </row>
    <row r="151" spans="1:6">
      <c r="A151" s="138">
        <v>4722</v>
      </c>
      <c r="B151" s="345" t="s">
        <v>502</v>
      </c>
      <c r="C151" s="363">
        <v>4822</v>
      </c>
      <c r="D151" s="528">
        <f>E151</f>
        <v>0</v>
      </c>
      <c r="E151" s="141"/>
      <c r="F151" s="347" t="s">
        <v>796</v>
      </c>
    </row>
    <row r="152" spans="1:6">
      <c r="A152" s="138">
        <v>4723</v>
      </c>
      <c r="B152" s="345" t="s">
        <v>717</v>
      </c>
      <c r="C152" s="346" t="s">
        <v>715</v>
      </c>
      <c r="D152" s="528">
        <f>E152</f>
        <v>130</v>
      </c>
      <c r="E152" s="528">
        <v>130</v>
      </c>
      <c r="F152" s="347" t="s">
        <v>796</v>
      </c>
    </row>
    <row r="153" spans="1:6" ht="24.75" thickBot="1">
      <c r="A153" s="147">
        <v>4724</v>
      </c>
      <c r="B153" s="348" t="s">
        <v>718</v>
      </c>
      <c r="C153" s="349" t="s">
        <v>716</v>
      </c>
      <c r="D153" s="542">
        <f>E153</f>
        <v>0</v>
      </c>
      <c r="E153" s="352"/>
      <c r="F153" s="350" t="s">
        <v>796</v>
      </c>
    </row>
    <row r="154" spans="1:6" ht="24.75" thickBot="1">
      <c r="A154" s="119">
        <v>4730</v>
      </c>
      <c r="B154" s="351" t="s">
        <v>948</v>
      </c>
      <c r="C154" s="332" t="s">
        <v>787</v>
      </c>
      <c r="D154" s="524">
        <f>E154</f>
        <v>0</v>
      </c>
      <c r="E154" s="544">
        <f>E156</f>
        <v>0</v>
      </c>
      <c r="F154" s="341" t="s">
        <v>796</v>
      </c>
    </row>
    <row r="155" spans="1:6" ht="13.5" thickBot="1">
      <c r="A155" s="134"/>
      <c r="B155" s="342" t="s">
        <v>400</v>
      </c>
      <c r="C155" s="343"/>
      <c r="D155" s="45"/>
      <c r="E155" s="46"/>
      <c r="F155" s="344"/>
    </row>
    <row r="156" spans="1:6" ht="24.75" thickBot="1">
      <c r="A156" s="147">
        <v>4731</v>
      </c>
      <c r="B156" s="409" t="s">
        <v>949</v>
      </c>
      <c r="C156" s="349" t="s">
        <v>719</v>
      </c>
      <c r="D156" s="542">
        <f>E156</f>
        <v>0</v>
      </c>
      <c r="E156" s="352"/>
      <c r="F156" s="350" t="s">
        <v>796</v>
      </c>
    </row>
    <row r="157" spans="1:6" ht="47.25" thickBot="1">
      <c r="A157" s="119">
        <v>4740</v>
      </c>
      <c r="B157" s="410" t="s">
        <v>950</v>
      </c>
      <c r="C157" s="332" t="s">
        <v>787</v>
      </c>
      <c r="D157" s="524">
        <f>E157</f>
        <v>0</v>
      </c>
      <c r="E157" s="544">
        <f>E159+E160</f>
        <v>0</v>
      </c>
      <c r="F157" s="341" t="s">
        <v>796</v>
      </c>
    </row>
    <row r="158" spans="1:6" ht="13.5" thickBot="1">
      <c r="A158" s="134"/>
      <c r="B158" s="342" t="s">
        <v>400</v>
      </c>
      <c r="C158" s="343"/>
      <c r="D158" s="45"/>
      <c r="E158" s="46"/>
      <c r="F158" s="344"/>
    </row>
    <row r="159" spans="1:6" ht="27.75" customHeight="1">
      <c r="A159" s="138">
        <v>4741</v>
      </c>
      <c r="B159" s="345" t="s">
        <v>503</v>
      </c>
      <c r="C159" s="346" t="s">
        <v>720</v>
      </c>
      <c r="D159" s="531">
        <f>E159</f>
        <v>0</v>
      </c>
      <c r="E159" s="53"/>
      <c r="F159" s="347" t="s">
        <v>796</v>
      </c>
    </row>
    <row r="160" spans="1:6" ht="27" customHeight="1" thickBot="1">
      <c r="A160" s="147">
        <v>4742</v>
      </c>
      <c r="B160" s="348" t="s">
        <v>722</v>
      </c>
      <c r="C160" s="349" t="s">
        <v>721</v>
      </c>
      <c r="D160" s="542">
        <f>E160</f>
        <v>0</v>
      </c>
      <c r="E160" s="352"/>
      <c r="F160" s="350" t="s">
        <v>796</v>
      </c>
    </row>
    <row r="161" spans="1:6" ht="39.75" customHeight="1" thickBot="1">
      <c r="A161" s="119">
        <v>4750</v>
      </c>
      <c r="B161" s="351" t="s">
        <v>951</v>
      </c>
      <c r="C161" s="332" t="s">
        <v>787</v>
      </c>
      <c r="D161" s="524">
        <f>E161</f>
        <v>0</v>
      </c>
      <c r="E161" s="544">
        <f>E163</f>
        <v>0</v>
      </c>
      <c r="F161" s="341" t="s">
        <v>796</v>
      </c>
    </row>
    <row r="162" spans="1:6" ht="13.5" thickBot="1">
      <c r="A162" s="134"/>
      <c r="B162" s="342" t="s">
        <v>400</v>
      </c>
      <c r="C162" s="343"/>
      <c r="D162" s="45"/>
      <c r="E162" s="46"/>
      <c r="F162" s="344"/>
    </row>
    <row r="163" spans="1:6" ht="39.75" customHeight="1" thickBot="1">
      <c r="A163" s="147">
        <v>4751</v>
      </c>
      <c r="B163" s="348" t="s">
        <v>723</v>
      </c>
      <c r="C163" s="349" t="s">
        <v>724</v>
      </c>
      <c r="D163" s="542">
        <f>E163</f>
        <v>0</v>
      </c>
      <c r="E163" s="352"/>
      <c r="F163" s="350" t="s">
        <v>796</v>
      </c>
    </row>
    <row r="164" spans="1:6" ht="17.25" customHeight="1" thickBot="1">
      <c r="A164" s="119">
        <v>4760</v>
      </c>
      <c r="B164" s="410" t="s">
        <v>952</v>
      </c>
      <c r="C164" s="332" t="s">
        <v>787</v>
      </c>
      <c r="D164" s="524">
        <f>E164</f>
        <v>0</v>
      </c>
      <c r="E164" s="544">
        <f>E166</f>
        <v>0</v>
      </c>
      <c r="F164" s="341" t="s">
        <v>796</v>
      </c>
    </row>
    <row r="165" spans="1:6" ht="13.5" thickBot="1">
      <c r="A165" s="134"/>
      <c r="B165" s="342" t="s">
        <v>400</v>
      </c>
      <c r="C165" s="343"/>
      <c r="D165" s="45"/>
      <c r="E165" s="46"/>
      <c r="F165" s="344"/>
    </row>
    <row r="166" spans="1:6" ht="17.25" customHeight="1" thickBot="1">
      <c r="A166" s="147">
        <v>4761</v>
      </c>
      <c r="B166" s="348" t="s">
        <v>726</v>
      </c>
      <c r="C166" s="349" t="s">
        <v>725</v>
      </c>
      <c r="D166" s="542">
        <f>E166</f>
        <v>0</v>
      </c>
      <c r="E166" s="352">
        <f>Sheet6!G41</f>
        <v>0</v>
      </c>
      <c r="F166" s="350" t="s">
        <v>796</v>
      </c>
    </row>
    <row r="167" spans="1:6" ht="13.5" thickBot="1">
      <c r="A167" s="119">
        <v>4770</v>
      </c>
      <c r="B167" s="351" t="s">
        <v>953</v>
      </c>
      <c r="C167" s="332" t="s">
        <v>787</v>
      </c>
      <c r="D167" s="519">
        <f>E167+F167-Sheet1!F137</f>
        <v>0</v>
      </c>
      <c r="E167" s="541">
        <f>E169</f>
        <v>16000</v>
      </c>
      <c r="F167" s="550">
        <f>F169</f>
        <v>0</v>
      </c>
    </row>
    <row r="168" spans="1:6" ht="13.5" thickBot="1">
      <c r="A168" s="334"/>
      <c r="B168" s="335" t="s">
        <v>400</v>
      </c>
      <c r="C168" s="411"/>
      <c r="D168" s="337"/>
      <c r="E168" s="412"/>
      <c r="F168" s="413"/>
    </row>
    <row r="169" spans="1:6" ht="13.5" thickBot="1">
      <c r="A169" s="119">
        <v>4771</v>
      </c>
      <c r="B169" s="358" t="s">
        <v>731</v>
      </c>
      <c r="C169" s="414" t="s">
        <v>727</v>
      </c>
      <c r="D169" s="519">
        <f>E169+F169-Sheet1!F137</f>
        <v>0</v>
      </c>
      <c r="E169" s="541">
        <f>Sheet1!F137</f>
        <v>16000</v>
      </c>
      <c r="F169" s="550"/>
    </row>
    <row r="170" spans="1:6" ht="36.75" thickBot="1">
      <c r="A170" s="415">
        <v>4772</v>
      </c>
      <c r="B170" s="416" t="s">
        <v>473</v>
      </c>
      <c r="C170" s="417" t="s">
        <v>787</v>
      </c>
      <c r="D170" s="556"/>
      <c r="E170" s="557">
        <f>Sheet1!F137</f>
        <v>16000</v>
      </c>
      <c r="F170" s="418"/>
    </row>
    <row r="171" spans="1:6" s="171" customFormat="1" ht="56.25" customHeight="1" thickBot="1">
      <c r="A171" s="119">
        <v>5000</v>
      </c>
      <c r="B171" s="419" t="s">
        <v>954</v>
      </c>
      <c r="C171" s="332" t="s">
        <v>787</v>
      </c>
      <c r="D171" s="520">
        <v>0</v>
      </c>
      <c r="E171" s="420" t="s">
        <v>796</v>
      </c>
      <c r="F171" s="558"/>
    </row>
    <row r="172" spans="1:6" ht="13.5" thickBot="1">
      <c r="A172" s="415"/>
      <c r="B172" s="335" t="s">
        <v>403</v>
      </c>
      <c r="C172" s="336"/>
      <c r="D172" s="421"/>
      <c r="E172" s="422"/>
      <c r="F172" s="423"/>
    </row>
    <row r="173" spans="1:6" ht="23.25" thickBot="1">
      <c r="A173" s="134">
        <v>5100</v>
      </c>
      <c r="B173" s="358" t="s">
        <v>955</v>
      </c>
      <c r="C173" s="332" t="s">
        <v>787</v>
      </c>
      <c r="D173" s="520">
        <f>F173</f>
        <v>72574.2</v>
      </c>
      <c r="E173" s="424" t="s">
        <v>796</v>
      </c>
      <c r="F173" s="558">
        <v>72574.2</v>
      </c>
    </row>
    <row r="174" spans="1:6" ht="13.5" thickBot="1">
      <c r="A174" s="425"/>
      <c r="B174" s="335" t="s">
        <v>403</v>
      </c>
      <c r="C174" s="336"/>
      <c r="D174" s="421"/>
      <c r="E174" s="422"/>
      <c r="F174" s="423"/>
    </row>
    <row r="175" spans="1:6" ht="24.75" thickBot="1">
      <c r="A175" s="119">
        <v>5110</v>
      </c>
      <c r="B175" s="351" t="s">
        <v>956</v>
      </c>
      <c r="C175" s="332" t="s">
        <v>787</v>
      </c>
      <c r="D175" s="520">
        <f>F175</f>
        <v>62600</v>
      </c>
      <c r="E175" s="424" t="s">
        <v>796</v>
      </c>
      <c r="F175" s="558">
        <v>62600</v>
      </c>
    </row>
    <row r="176" spans="1:6">
      <c r="A176" s="134"/>
      <c r="B176" s="364" t="s">
        <v>400</v>
      </c>
      <c r="C176" s="343"/>
      <c r="D176" s="546"/>
      <c r="E176" s="46"/>
      <c r="F176" s="344"/>
    </row>
    <row r="177" spans="1:6">
      <c r="A177" s="138">
        <v>5111</v>
      </c>
      <c r="B177" s="369" t="s">
        <v>461</v>
      </c>
      <c r="C177" s="426" t="s">
        <v>728</v>
      </c>
      <c r="D177" s="531">
        <f>F177</f>
        <v>0</v>
      </c>
      <c r="E177" s="382" t="s">
        <v>796</v>
      </c>
      <c r="F177" s="59"/>
    </row>
    <row r="178" spans="1:6" ht="20.25" customHeight="1">
      <c r="A178" s="138">
        <v>5112</v>
      </c>
      <c r="B178" s="345" t="s">
        <v>462</v>
      </c>
      <c r="C178" s="426" t="s">
        <v>729</v>
      </c>
      <c r="D178" s="528"/>
      <c r="E178" s="427" t="s">
        <v>796</v>
      </c>
      <c r="F178" s="547"/>
    </row>
    <row r="179" spans="1:6" ht="26.25" customHeight="1" thickBot="1">
      <c r="A179" s="147">
        <v>5113</v>
      </c>
      <c r="B179" s="348" t="s">
        <v>463</v>
      </c>
      <c r="C179" s="428" t="s">
        <v>730</v>
      </c>
      <c r="D179" s="547">
        <v>16220</v>
      </c>
      <c r="E179" s="429" t="s">
        <v>796</v>
      </c>
      <c r="F179" s="547">
        <v>64574.2</v>
      </c>
    </row>
    <row r="180" spans="1:6" ht="28.5" customHeight="1" thickBot="1">
      <c r="A180" s="119">
        <v>5120</v>
      </c>
      <c r="B180" s="351" t="s">
        <v>0</v>
      </c>
      <c r="C180" s="332" t="s">
        <v>787</v>
      </c>
      <c r="D180" s="519">
        <f>F180</f>
        <v>7000</v>
      </c>
      <c r="E180" s="380" t="s">
        <v>796</v>
      </c>
      <c r="F180" s="559">
        <f>F182+F183+F184</f>
        <v>7000</v>
      </c>
    </row>
    <row r="181" spans="1:6">
      <c r="A181" s="134"/>
      <c r="B181" s="430" t="s">
        <v>400</v>
      </c>
      <c r="C181" s="343"/>
      <c r="D181" s="546"/>
      <c r="E181" s="46"/>
      <c r="F181" s="344"/>
    </row>
    <row r="182" spans="1:6">
      <c r="A182" s="138">
        <v>5121</v>
      </c>
      <c r="B182" s="345" t="s">
        <v>458</v>
      </c>
      <c r="C182" s="426" t="s">
        <v>732</v>
      </c>
      <c r="D182" s="528">
        <f>F182</f>
        <v>3500</v>
      </c>
      <c r="E182" s="382" t="s">
        <v>796</v>
      </c>
      <c r="F182" s="528">
        <v>3500</v>
      </c>
    </row>
    <row r="183" spans="1:6">
      <c r="A183" s="138">
        <v>5122</v>
      </c>
      <c r="B183" s="345" t="s">
        <v>459</v>
      </c>
      <c r="C183" s="426" t="s">
        <v>733</v>
      </c>
      <c r="D183" s="528">
        <v>2655.6</v>
      </c>
      <c r="E183" s="382" t="s">
        <v>796</v>
      </c>
      <c r="F183" s="528">
        <v>3500</v>
      </c>
    </row>
    <row r="184" spans="1:6" ht="17.25" customHeight="1" thickBot="1">
      <c r="A184" s="147">
        <v>5123</v>
      </c>
      <c r="B184" s="348" t="s">
        <v>460</v>
      </c>
      <c r="C184" s="428" t="s">
        <v>734</v>
      </c>
      <c r="D184" s="547">
        <f>F184</f>
        <v>0</v>
      </c>
      <c r="E184" s="431" t="s">
        <v>796</v>
      </c>
      <c r="F184" s="432"/>
    </row>
    <row r="185" spans="1:6" ht="28.5" customHeight="1" thickBot="1">
      <c r="A185" s="119">
        <v>5130</v>
      </c>
      <c r="B185" s="351" t="s">
        <v>1</v>
      </c>
      <c r="C185" s="332" t="s">
        <v>787</v>
      </c>
      <c r="D185" s="524">
        <f>E185+F185</f>
        <v>1000</v>
      </c>
      <c r="E185" s="544">
        <f>E189+E190</f>
        <v>0</v>
      </c>
      <c r="F185" s="559">
        <f>F187+F188+F189+F190</f>
        <v>1000</v>
      </c>
    </row>
    <row r="186" spans="1:6">
      <c r="A186" s="134"/>
      <c r="B186" s="364" t="s">
        <v>400</v>
      </c>
      <c r="C186" s="343"/>
      <c r="D186" s="45"/>
      <c r="E186" s="46"/>
      <c r="F186" s="344"/>
    </row>
    <row r="187" spans="1:6" ht="17.25" customHeight="1">
      <c r="A187" s="138">
        <v>5131</v>
      </c>
      <c r="B187" s="369" t="s">
        <v>958</v>
      </c>
      <c r="C187" s="426" t="s">
        <v>730</v>
      </c>
      <c r="D187" s="531">
        <v>0</v>
      </c>
      <c r="E187" s="382" t="s">
        <v>796</v>
      </c>
      <c r="F187" s="59"/>
    </row>
    <row r="188" spans="1:6" ht="17.25" customHeight="1">
      <c r="A188" s="138">
        <v>5132</v>
      </c>
      <c r="B188" s="345" t="s">
        <v>455</v>
      </c>
      <c r="C188" s="426" t="s">
        <v>735</v>
      </c>
      <c r="D188" s="531">
        <f>F188</f>
        <v>0</v>
      </c>
      <c r="E188" s="382" t="s">
        <v>796</v>
      </c>
      <c r="F188" s="59"/>
    </row>
    <row r="189" spans="1:6" ht="17.25" customHeight="1">
      <c r="A189" s="138">
        <v>5133</v>
      </c>
      <c r="B189" s="345" t="s">
        <v>456</v>
      </c>
      <c r="C189" s="426" t="s">
        <v>741</v>
      </c>
      <c r="D189" s="531">
        <f>E189+F189</f>
        <v>0</v>
      </c>
      <c r="E189" s="382"/>
      <c r="F189" s="59"/>
    </row>
    <row r="190" spans="1:6" ht="17.25" customHeight="1" thickBot="1">
      <c r="A190" s="147">
        <v>5134</v>
      </c>
      <c r="B190" s="348" t="s">
        <v>457</v>
      </c>
      <c r="C190" s="428" t="s">
        <v>742</v>
      </c>
      <c r="D190" s="547">
        <v>1400</v>
      </c>
      <c r="E190" s="429"/>
      <c r="F190" s="563">
        <v>1000</v>
      </c>
    </row>
    <row r="191" spans="1:6" ht="19.5" customHeight="1" thickBot="1">
      <c r="A191" s="119">
        <v>5200</v>
      </c>
      <c r="B191" s="351" t="s">
        <v>2</v>
      </c>
      <c r="C191" s="332" t="s">
        <v>787</v>
      </c>
      <c r="D191" s="524">
        <f>F191</f>
        <v>0</v>
      </c>
      <c r="E191" s="380" t="s">
        <v>796</v>
      </c>
      <c r="F191" s="550">
        <f>F193+F194+F195+F196</f>
        <v>0</v>
      </c>
    </row>
    <row r="192" spans="1:6">
      <c r="A192" s="134"/>
      <c r="B192" s="364" t="s">
        <v>403</v>
      </c>
      <c r="C192" s="393"/>
      <c r="D192" s="45"/>
      <c r="E192" s="46"/>
      <c r="F192" s="47"/>
    </row>
    <row r="193" spans="1:6" ht="27" customHeight="1">
      <c r="A193" s="134">
        <v>5211</v>
      </c>
      <c r="B193" s="369" t="s">
        <v>474</v>
      </c>
      <c r="C193" s="426" t="s">
        <v>736</v>
      </c>
      <c r="D193" s="531">
        <f>F193</f>
        <v>0</v>
      </c>
      <c r="E193" s="382" t="s">
        <v>796</v>
      </c>
      <c r="F193" s="59"/>
    </row>
    <row r="194" spans="1:6" ht="17.25" customHeight="1">
      <c r="A194" s="138">
        <v>5221</v>
      </c>
      <c r="B194" s="345" t="s">
        <v>475</v>
      </c>
      <c r="C194" s="426" t="s">
        <v>737</v>
      </c>
      <c r="D194" s="531">
        <f>F194</f>
        <v>0</v>
      </c>
      <c r="E194" s="382" t="s">
        <v>796</v>
      </c>
      <c r="F194" s="59"/>
    </row>
    <row r="195" spans="1:6" ht="24.75" customHeight="1">
      <c r="A195" s="138">
        <v>5231</v>
      </c>
      <c r="B195" s="345" t="s">
        <v>476</v>
      </c>
      <c r="C195" s="426" t="s">
        <v>738</v>
      </c>
      <c r="D195" s="531">
        <f>F195</f>
        <v>0</v>
      </c>
      <c r="E195" s="382" t="s">
        <v>796</v>
      </c>
      <c r="F195" s="59"/>
    </row>
    <row r="196" spans="1:6" ht="17.25" customHeight="1" thickBot="1">
      <c r="A196" s="147">
        <v>5241</v>
      </c>
      <c r="B196" s="348" t="s">
        <v>740</v>
      </c>
      <c r="C196" s="428" t="s">
        <v>739</v>
      </c>
      <c r="D196" s="542">
        <f>F196</f>
        <v>0</v>
      </c>
      <c r="E196" s="431" t="s">
        <v>796</v>
      </c>
      <c r="F196" s="124"/>
    </row>
    <row r="197" spans="1:6" ht="16.5" customHeight="1" thickBot="1">
      <c r="A197" s="119">
        <v>5300</v>
      </c>
      <c r="B197" s="351" t="s">
        <v>3</v>
      </c>
      <c r="C197" s="332" t="s">
        <v>787</v>
      </c>
      <c r="D197" s="524">
        <f>F197</f>
        <v>0</v>
      </c>
      <c r="E197" s="380" t="s">
        <v>796</v>
      </c>
      <c r="F197" s="550">
        <f>F199</f>
        <v>0</v>
      </c>
    </row>
    <row r="198" spans="1:6">
      <c r="A198" s="433"/>
      <c r="B198" s="434" t="s">
        <v>403</v>
      </c>
      <c r="C198" s="393"/>
      <c r="D198" s="546"/>
      <c r="E198" s="46"/>
      <c r="F198" s="47"/>
    </row>
    <row r="199" spans="1:6" ht="13.5" customHeight="1" thickBot="1">
      <c r="A199" s="334">
        <v>5311</v>
      </c>
      <c r="B199" s="365" t="s">
        <v>504</v>
      </c>
      <c r="C199" s="428" t="s">
        <v>743</v>
      </c>
      <c r="D199" s="542">
        <f>F199</f>
        <v>0</v>
      </c>
      <c r="E199" s="431" t="s">
        <v>796</v>
      </c>
      <c r="F199" s="124"/>
    </row>
    <row r="200" spans="1:6" ht="23.25" thickBot="1">
      <c r="A200" s="119">
        <v>5400</v>
      </c>
      <c r="B200" s="351" t="s">
        <v>4</v>
      </c>
      <c r="C200" s="332" t="s">
        <v>787</v>
      </c>
      <c r="D200" s="524">
        <f>F200</f>
        <v>0</v>
      </c>
      <c r="E200" s="380" t="s">
        <v>796</v>
      </c>
      <c r="F200" s="550">
        <f>F202+F203+F204+F205</f>
        <v>0</v>
      </c>
    </row>
    <row r="201" spans="1:6" ht="13.5" thickBot="1">
      <c r="A201" s="415"/>
      <c r="B201" s="434" t="s">
        <v>403</v>
      </c>
      <c r="C201" s="393"/>
      <c r="D201" s="45"/>
      <c r="E201" s="46"/>
      <c r="F201" s="47"/>
    </row>
    <row r="202" spans="1:6">
      <c r="A202" s="138">
        <v>5411</v>
      </c>
      <c r="B202" s="369" t="s">
        <v>505</v>
      </c>
      <c r="C202" s="426" t="s">
        <v>744</v>
      </c>
      <c r="D202" s="531">
        <f>F202</f>
        <v>0</v>
      </c>
      <c r="E202" s="382" t="s">
        <v>796</v>
      </c>
      <c r="F202" s="59"/>
    </row>
    <row r="203" spans="1:6">
      <c r="A203" s="138">
        <v>5421</v>
      </c>
      <c r="B203" s="345" t="s">
        <v>506</v>
      </c>
      <c r="C203" s="426" t="s">
        <v>745</v>
      </c>
      <c r="D203" s="531">
        <f>F203</f>
        <v>0</v>
      </c>
      <c r="E203" s="382" t="s">
        <v>796</v>
      </c>
      <c r="F203" s="59"/>
    </row>
    <row r="204" spans="1:6">
      <c r="A204" s="138">
        <v>5431</v>
      </c>
      <c r="B204" s="345" t="s">
        <v>747</v>
      </c>
      <c r="C204" s="426" t="s">
        <v>746</v>
      </c>
      <c r="D204" s="531">
        <f>F204</f>
        <v>0</v>
      </c>
      <c r="E204" s="382" t="s">
        <v>796</v>
      </c>
      <c r="F204" s="59"/>
    </row>
    <row r="205" spans="1:6" ht="13.5" thickBot="1">
      <c r="A205" s="355">
        <v>5441</v>
      </c>
      <c r="B205" s="435" t="s">
        <v>665</v>
      </c>
      <c r="C205" s="436" t="s">
        <v>748</v>
      </c>
      <c r="D205" s="549">
        <f>F205</f>
        <v>0</v>
      </c>
      <c r="E205" s="390" t="s">
        <v>796</v>
      </c>
      <c r="F205" s="437"/>
    </row>
    <row r="206" spans="1:6" ht="59.25" customHeight="1" thickBot="1">
      <c r="A206" s="438" t="s">
        <v>292</v>
      </c>
      <c r="B206" s="439" t="s">
        <v>5</v>
      </c>
      <c r="C206" s="440" t="s">
        <v>787</v>
      </c>
      <c r="D206" s="519">
        <f>F206</f>
        <v>0</v>
      </c>
      <c r="E206" s="441" t="s">
        <v>796</v>
      </c>
      <c r="F206" s="559">
        <f>F208+F213+F221+F224</f>
        <v>0</v>
      </c>
    </row>
    <row r="207" spans="1:6" ht="13.5" thickBot="1">
      <c r="A207" s="442"/>
      <c r="B207" s="443" t="s">
        <v>399</v>
      </c>
      <c r="C207" s="444"/>
      <c r="D207" s="337"/>
      <c r="E207" s="338"/>
      <c r="F207" s="339"/>
    </row>
    <row r="208" spans="1:6" ht="29.25" thickBot="1">
      <c r="A208" s="445" t="s">
        <v>293</v>
      </c>
      <c r="B208" s="446" t="s">
        <v>6</v>
      </c>
      <c r="C208" s="447" t="s">
        <v>787</v>
      </c>
      <c r="D208" s="524">
        <f>F208</f>
        <v>0</v>
      </c>
      <c r="E208" s="380" t="s">
        <v>796</v>
      </c>
      <c r="F208" s="550">
        <f>F210+F211+F212</f>
        <v>0</v>
      </c>
    </row>
    <row r="209" spans="1:6">
      <c r="A209" s="448"/>
      <c r="B209" s="449" t="s">
        <v>399</v>
      </c>
      <c r="C209" s="450"/>
      <c r="D209" s="45"/>
      <c r="E209" s="46"/>
      <c r="F209" s="47"/>
    </row>
    <row r="210" spans="1:6">
      <c r="A210" s="451" t="s">
        <v>294</v>
      </c>
      <c r="B210" s="452" t="s">
        <v>513</v>
      </c>
      <c r="C210" s="451" t="s">
        <v>508</v>
      </c>
      <c r="D210" s="531">
        <f>F210</f>
        <v>0</v>
      </c>
      <c r="E210" s="382" t="s">
        <v>797</v>
      </c>
      <c r="F210" s="59"/>
    </row>
    <row r="211" spans="1:6" s="454" customFormat="1">
      <c r="A211" s="451" t="s">
        <v>295</v>
      </c>
      <c r="B211" s="452" t="s">
        <v>512</v>
      </c>
      <c r="C211" s="451" t="s">
        <v>509</v>
      </c>
      <c r="D211" s="531">
        <f>F211</f>
        <v>0</v>
      </c>
      <c r="E211" s="382" t="s">
        <v>797</v>
      </c>
      <c r="F211" s="453"/>
    </row>
    <row r="212" spans="1:6" ht="35.25" customHeight="1" thickBot="1">
      <c r="A212" s="455" t="s">
        <v>296</v>
      </c>
      <c r="B212" s="456" t="s">
        <v>515</v>
      </c>
      <c r="C212" s="457" t="s">
        <v>510</v>
      </c>
      <c r="D212" s="542"/>
      <c r="E212" s="390" t="s">
        <v>796</v>
      </c>
      <c r="F212" s="124"/>
    </row>
    <row r="213" spans="1:6" ht="37.5" customHeight="1" thickBot="1">
      <c r="A213" s="458" t="s">
        <v>297</v>
      </c>
      <c r="B213" s="446" t="s">
        <v>7</v>
      </c>
      <c r="C213" s="447" t="s">
        <v>787</v>
      </c>
      <c r="D213" s="524">
        <f>F213</f>
        <v>0</v>
      </c>
      <c r="E213" s="373" t="s">
        <v>786</v>
      </c>
      <c r="F213" s="550">
        <f>F215+F216</f>
        <v>0</v>
      </c>
    </row>
    <row r="214" spans="1:6">
      <c r="A214" s="459"/>
      <c r="B214" s="449" t="s">
        <v>399</v>
      </c>
      <c r="C214" s="450"/>
      <c r="D214" s="546"/>
      <c r="E214" s="46"/>
      <c r="F214" s="560"/>
    </row>
    <row r="215" spans="1:6" ht="35.25" customHeight="1" thickBot="1">
      <c r="A215" s="455" t="s">
        <v>298</v>
      </c>
      <c r="B215" s="456" t="s">
        <v>498</v>
      </c>
      <c r="C215" s="460" t="s">
        <v>516</v>
      </c>
      <c r="D215" s="542">
        <f>F215</f>
        <v>0</v>
      </c>
      <c r="E215" s="352" t="s">
        <v>786</v>
      </c>
      <c r="F215" s="561">
        <f>F216</f>
        <v>0</v>
      </c>
    </row>
    <row r="216" spans="1:6" ht="26.25" thickBot="1">
      <c r="A216" s="458" t="s">
        <v>299</v>
      </c>
      <c r="B216" s="461" t="s">
        <v>8</v>
      </c>
      <c r="C216" s="447" t="s">
        <v>787</v>
      </c>
      <c r="D216" s="524">
        <f>F216</f>
        <v>0</v>
      </c>
      <c r="E216" s="373" t="s">
        <v>786</v>
      </c>
      <c r="F216" s="550">
        <f>F218+F219+F220</f>
        <v>0</v>
      </c>
    </row>
    <row r="217" spans="1:6">
      <c r="A217" s="459"/>
      <c r="B217" s="449" t="s">
        <v>400</v>
      </c>
      <c r="C217" s="450"/>
      <c r="D217" s="546"/>
      <c r="E217" s="46"/>
      <c r="F217" s="47"/>
    </row>
    <row r="218" spans="1:6">
      <c r="A218" s="462" t="s">
        <v>300</v>
      </c>
      <c r="B218" s="463" t="s">
        <v>495</v>
      </c>
      <c r="C218" s="451" t="s">
        <v>520</v>
      </c>
      <c r="D218" s="531">
        <f>F218</f>
        <v>0</v>
      </c>
      <c r="E218" s="53"/>
      <c r="F218" s="59"/>
    </row>
    <row r="219" spans="1:6" ht="25.5">
      <c r="A219" s="464" t="s">
        <v>301</v>
      </c>
      <c r="B219" s="463" t="s">
        <v>494</v>
      </c>
      <c r="C219" s="465" t="s">
        <v>521</v>
      </c>
      <c r="D219" s="531">
        <f>F219</f>
        <v>0</v>
      </c>
      <c r="E219" s="53" t="s">
        <v>786</v>
      </c>
      <c r="F219" s="59"/>
    </row>
    <row r="220" spans="1:6" ht="26.25" thickBot="1">
      <c r="A220" s="455" t="s">
        <v>302</v>
      </c>
      <c r="B220" s="466" t="s">
        <v>493</v>
      </c>
      <c r="C220" s="460" t="s">
        <v>522</v>
      </c>
      <c r="D220" s="542">
        <f>F220</f>
        <v>0</v>
      </c>
      <c r="E220" s="352" t="s">
        <v>786</v>
      </c>
      <c r="F220" s="124"/>
    </row>
    <row r="221" spans="1:6" ht="29.25" thickBot="1">
      <c r="A221" s="458" t="s">
        <v>303</v>
      </c>
      <c r="B221" s="446" t="s">
        <v>9</v>
      </c>
      <c r="C221" s="447" t="s">
        <v>787</v>
      </c>
      <c r="D221" s="524">
        <f>F221</f>
        <v>0</v>
      </c>
      <c r="E221" s="373" t="s">
        <v>786</v>
      </c>
      <c r="F221" s="550">
        <f>F223</f>
        <v>0</v>
      </c>
    </row>
    <row r="222" spans="1:6">
      <c r="A222" s="459"/>
      <c r="B222" s="449" t="s">
        <v>399</v>
      </c>
      <c r="C222" s="450"/>
      <c r="D222" s="546"/>
      <c r="E222" s="46"/>
      <c r="F222" s="47"/>
    </row>
    <row r="223" spans="1:6" ht="26.25" thickBot="1">
      <c r="A223" s="467" t="s">
        <v>304</v>
      </c>
      <c r="B223" s="456" t="s">
        <v>496</v>
      </c>
      <c r="C223" s="442" t="s">
        <v>524</v>
      </c>
      <c r="D223" s="542">
        <f>F223</f>
        <v>0</v>
      </c>
      <c r="E223" s="352" t="s">
        <v>786</v>
      </c>
      <c r="F223" s="124"/>
    </row>
    <row r="224" spans="1:6" ht="56.25" thickBot="1">
      <c r="A224" s="458" t="s">
        <v>305</v>
      </c>
      <c r="B224" s="446" t="s">
        <v>10</v>
      </c>
      <c r="C224" s="447" t="s">
        <v>787</v>
      </c>
      <c r="D224" s="520">
        <f>F224</f>
        <v>0</v>
      </c>
      <c r="E224" s="468" t="s">
        <v>786</v>
      </c>
      <c r="F224" s="558">
        <f>F226+F227+F228+F229</f>
        <v>0</v>
      </c>
    </row>
    <row r="225" spans="1:6">
      <c r="A225" s="459"/>
      <c r="B225" s="449" t="s">
        <v>399</v>
      </c>
      <c r="C225" s="450"/>
      <c r="D225" s="562"/>
      <c r="E225" s="469"/>
      <c r="F225" s="470"/>
    </row>
    <row r="226" spans="1:6">
      <c r="A226" s="462" t="s">
        <v>306</v>
      </c>
      <c r="B226" s="452" t="s">
        <v>657</v>
      </c>
      <c r="C226" s="451" t="s">
        <v>527</v>
      </c>
      <c r="D226" s="538">
        <f>F226</f>
        <v>0</v>
      </c>
      <c r="E226" s="361" t="s">
        <v>786</v>
      </c>
      <c r="F226" s="471"/>
    </row>
    <row r="227" spans="1:6" ht="15.75" customHeight="1">
      <c r="A227" s="464" t="s">
        <v>311</v>
      </c>
      <c r="B227" s="452" t="s">
        <v>525</v>
      </c>
      <c r="C227" s="472" t="s">
        <v>528</v>
      </c>
      <c r="D227" s="531">
        <f>F227</f>
        <v>0</v>
      </c>
      <c r="E227" s="53" t="s">
        <v>786</v>
      </c>
      <c r="F227" s="59"/>
    </row>
    <row r="228" spans="1:6" ht="25.5">
      <c r="A228" s="462" t="s">
        <v>312</v>
      </c>
      <c r="B228" s="452" t="s">
        <v>526</v>
      </c>
      <c r="C228" s="465" t="s">
        <v>529</v>
      </c>
      <c r="D228" s="531">
        <f>F228</f>
        <v>0</v>
      </c>
      <c r="E228" s="53" t="s">
        <v>786</v>
      </c>
      <c r="F228" s="59"/>
    </row>
    <row r="229" spans="1:6" ht="26.25" thickBot="1">
      <c r="A229" s="473" t="s">
        <v>313</v>
      </c>
      <c r="B229" s="474" t="s">
        <v>497</v>
      </c>
      <c r="C229" s="475" t="s">
        <v>530</v>
      </c>
      <c r="D229" s="549">
        <f>F229</f>
        <v>0</v>
      </c>
      <c r="E229" s="370" t="s">
        <v>786</v>
      </c>
      <c r="F229" s="437"/>
    </row>
    <row r="230" spans="1:6">
      <c r="A230" s="476"/>
      <c r="B230" s="477"/>
      <c r="C230" s="478"/>
      <c r="F230" s="479"/>
    </row>
    <row r="231" spans="1:6" hidden="1" outlineLevel="1">
      <c r="A231" s="476"/>
      <c r="B231" s="480"/>
      <c r="C231" s="481"/>
      <c r="D231" s="166"/>
      <c r="E231" s="166" t="s">
        <v>832</v>
      </c>
      <c r="F231" s="479"/>
    </row>
    <row r="232" spans="1:6" hidden="1" outlineLevel="1">
      <c r="A232" s="476"/>
      <c r="B232" s="482"/>
      <c r="C232" s="481"/>
      <c r="D232" s="166"/>
      <c r="E232" s="166" t="s">
        <v>833</v>
      </c>
      <c r="F232" s="479"/>
    </row>
    <row r="233" spans="1:6" ht="29.25" hidden="1" customHeight="1" outlineLevel="1">
      <c r="A233" s="476"/>
      <c r="B233" s="483"/>
      <c r="C233" s="484"/>
      <c r="D233" s="53"/>
      <c r="E233" s="485" t="s">
        <v>834</v>
      </c>
      <c r="F233" s="479"/>
    </row>
    <row r="234" spans="1:6" collapsed="1">
      <c r="A234" s="476"/>
      <c r="B234" s="480"/>
      <c r="C234" s="481"/>
      <c r="F234" s="479"/>
    </row>
    <row r="235" spans="1:6">
      <c r="A235" s="476"/>
      <c r="B235" s="486"/>
      <c r="C235" s="481"/>
      <c r="F235" s="479"/>
    </row>
    <row r="236" spans="1:6">
      <c r="A236" s="476"/>
      <c r="B236" s="486"/>
      <c r="C236" s="481"/>
      <c r="F236" s="479"/>
    </row>
    <row r="237" spans="1:6">
      <c r="A237" s="476"/>
      <c r="B237" s="486"/>
      <c r="C237" s="481"/>
      <c r="F237" s="479"/>
    </row>
    <row r="238" spans="1:6">
      <c r="A238" s="476"/>
      <c r="B238" s="486"/>
      <c r="C238" s="481"/>
      <c r="F238" s="479"/>
    </row>
    <row r="239" spans="1:6">
      <c r="A239" s="476"/>
      <c r="B239" s="483"/>
      <c r="C239" s="484"/>
      <c r="F239" s="479"/>
    </row>
    <row r="240" spans="1:6">
      <c r="A240" s="476"/>
      <c r="B240" s="486"/>
      <c r="C240" s="481"/>
      <c r="F240" s="479"/>
    </row>
    <row r="241" spans="1:6">
      <c r="A241" s="476"/>
      <c r="B241" s="486"/>
      <c r="C241" s="481"/>
      <c r="F241" s="479"/>
    </row>
    <row r="242" spans="1:6">
      <c r="A242" s="476"/>
      <c r="B242" s="486"/>
      <c r="C242" s="481"/>
      <c r="F242" s="479"/>
    </row>
    <row r="243" spans="1:6">
      <c r="A243" s="476"/>
      <c r="B243" s="486"/>
      <c r="C243" s="481"/>
      <c r="F243" s="479"/>
    </row>
    <row r="244" spans="1:6">
      <c r="A244" s="476"/>
      <c r="B244" s="486"/>
      <c r="C244" s="481"/>
      <c r="F244" s="479"/>
    </row>
    <row r="245" spans="1:6">
      <c r="A245" s="476"/>
      <c r="B245" s="486"/>
      <c r="C245" s="481"/>
      <c r="F245" s="479"/>
    </row>
    <row r="246" spans="1:6">
      <c r="A246" s="476"/>
      <c r="B246" s="483"/>
      <c r="C246" s="484"/>
      <c r="F246" s="479"/>
    </row>
    <row r="247" spans="1:6">
      <c r="A247" s="476"/>
      <c r="B247" s="486"/>
      <c r="C247" s="481"/>
      <c r="F247" s="479"/>
    </row>
    <row r="248" spans="1:6">
      <c r="A248" s="476"/>
      <c r="B248" s="480"/>
      <c r="C248" s="481"/>
      <c r="F248" s="479"/>
    </row>
    <row r="249" spans="1:6">
      <c r="A249" s="476"/>
      <c r="B249" s="486"/>
      <c r="C249" s="481"/>
      <c r="F249" s="479"/>
    </row>
    <row r="250" spans="1:6">
      <c r="A250" s="476"/>
      <c r="B250" s="487"/>
      <c r="C250" s="481"/>
      <c r="F250" s="479"/>
    </row>
    <row r="251" spans="1:6">
      <c r="A251" s="476"/>
      <c r="B251" s="483"/>
      <c r="C251" s="484"/>
      <c r="F251" s="479"/>
    </row>
    <row r="252" spans="1:6">
      <c r="A252" s="476"/>
      <c r="B252" s="486"/>
      <c r="C252" s="481"/>
      <c r="F252" s="479"/>
    </row>
    <row r="253" spans="1:6">
      <c r="A253" s="476"/>
      <c r="B253" s="486"/>
      <c r="C253" s="481"/>
      <c r="F253" s="479"/>
    </row>
    <row r="254" spans="1:6">
      <c r="A254" s="476"/>
      <c r="B254" s="483"/>
      <c r="C254" s="484"/>
      <c r="F254" s="479"/>
    </row>
    <row r="255" spans="1:6">
      <c r="A255" s="476"/>
      <c r="B255" s="486"/>
      <c r="C255" s="481"/>
      <c r="F255" s="479"/>
    </row>
    <row r="256" spans="1:6">
      <c r="A256" s="476"/>
      <c r="B256" s="486"/>
      <c r="C256" s="481"/>
      <c r="F256" s="479"/>
    </row>
    <row r="257" spans="1:6">
      <c r="A257" s="476"/>
      <c r="B257" s="487"/>
      <c r="C257" s="481"/>
      <c r="F257" s="479"/>
    </row>
    <row r="258" spans="1:6">
      <c r="A258" s="476"/>
      <c r="B258" s="483"/>
      <c r="C258" s="484"/>
      <c r="F258" s="479"/>
    </row>
    <row r="259" spans="1:6">
      <c r="A259" s="476"/>
      <c r="B259" s="486"/>
      <c r="C259" s="481"/>
      <c r="F259" s="479"/>
    </row>
    <row r="260" spans="1:6">
      <c r="A260" s="476"/>
      <c r="B260" s="486"/>
      <c r="C260" s="481"/>
      <c r="F260" s="479"/>
    </row>
    <row r="261" spans="1:6">
      <c r="A261" s="476"/>
      <c r="B261" s="483"/>
      <c r="C261" s="484"/>
      <c r="F261" s="479"/>
    </row>
    <row r="262" spans="1:6">
      <c r="A262" s="476"/>
      <c r="B262" s="486"/>
      <c r="C262" s="481"/>
      <c r="F262" s="479"/>
    </row>
    <row r="263" spans="1:6">
      <c r="A263" s="476"/>
      <c r="B263" s="486"/>
      <c r="C263" s="481"/>
      <c r="F263" s="479"/>
    </row>
    <row r="264" spans="1:6">
      <c r="A264" s="476"/>
      <c r="B264" s="486"/>
      <c r="C264" s="481"/>
      <c r="F264" s="479"/>
    </row>
    <row r="265" spans="1:6">
      <c r="A265" s="476"/>
      <c r="B265" s="486"/>
      <c r="C265" s="481"/>
      <c r="F265" s="479"/>
    </row>
    <row r="266" spans="1:6">
      <c r="A266" s="476"/>
      <c r="B266" s="486"/>
      <c r="C266" s="481"/>
      <c r="F266" s="479"/>
    </row>
    <row r="267" spans="1:6">
      <c r="A267" s="476"/>
      <c r="B267" s="483"/>
      <c r="C267" s="484"/>
      <c r="F267" s="479"/>
    </row>
    <row r="268" spans="1:6">
      <c r="A268" s="476"/>
      <c r="B268" s="486"/>
      <c r="C268" s="481"/>
      <c r="F268" s="479"/>
    </row>
    <row r="269" spans="1:6">
      <c r="A269" s="476"/>
      <c r="B269" s="486"/>
      <c r="C269" s="481"/>
      <c r="F269" s="479"/>
    </row>
    <row r="270" spans="1:6">
      <c r="A270" s="476"/>
      <c r="B270" s="486"/>
      <c r="C270" s="481"/>
      <c r="F270" s="479"/>
    </row>
    <row r="271" spans="1:6">
      <c r="A271" s="476"/>
      <c r="B271" s="480"/>
      <c r="C271" s="481"/>
      <c r="F271" s="479"/>
    </row>
    <row r="272" spans="1:6">
      <c r="A272" s="476"/>
      <c r="B272" s="480"/>
      <c r="C272" s="481"/>
      <c r="F272" s="479"/>
    </row>
    <row r="273" spans="1:6">
      <c r="A273" s="476"/>
      <c r="B273" s="480"/>
      <c r="C273" s="481"/>
      <c r="F273" s="479"/>
    </row>
    <row r="274" spans="1:6">
      <c r="A274" s="476"/>
      <c r="B274" s="480"/>
      <c r="C274" s="481"/>
      <c r="F274" s="479"/>
    </row>
    <row r="275" spans="1:6">
      <c r="A275" s="476"/>
      <c r="B275" s="480"/>
      <c r="C275" s="481"/>
      <c r="F275" s="479"/>
    </row>
    <row r="276" spans="1:6">
      <c r="A276" s="476"/>
      <c r="B276" s="486"/>
      <c r="C276" s="481"/>
      <c r="F276" s="479"/>
    </row>
    <row r="277" spans="1:6">
      <c r="A277" s="476"/>
      <c r="B277" s="486"/>
      <c r="C277" s="481"/>
      <c r="F277" s="479"/>
    </row>
    <row r="278" spans="1:6">
      <c r="A278" s="476"/>
      <c r="B278" s="486"/>
      <c r="C278" s="481"/>
      <c r="F278" s="479"/>
    </row>
    <row r="279" spans="1:6">
      <c r="A279" s="476"/>
      <c r="B279" s="482"/>
      <c r="C279" s="481"/>
      <c r="F279" s="479"/>
    </row>
    <row r="280" spans="1:6">
      <c r="A280" s="476"/>
      <c r="B280" s="480"/>
      <c r="C280" s="484"/>
      <c r="F280" s="479"/>
    </row>
    <row r="281" spans="1:6" ht="65.25" customHeight="1">
      <c r="A281" s="476"/>
      <c r="B281" s="486"/>
      <c r="C281" s="481"/>
      <c r="F281" s="479"/>
    </row>
    <row r="282" spans="1:6" ht="39.75" customHeight="1">
      <c r="A282" s="476"/>
      <c r="B282" s="486"/>
      <c r="C282" s="481"/>
      <c r="F282" s="479"/>
    </row>
    <row r="283" spans="1:6">
      <c r="A283" s="476"/>
      <c r="B283" s="486"/>
      <c r="C283" s="481"/>
      <c r="F283" s="479"/>
    </row>
    <row r="284" spans="1:6">
      <c r="A284" s="476"/>
      <c r="B284" s="486"/>
      <c r="C284" s="481"/>
      <c r="F284" s="479"/>
    </row>
    <row r="285" spans="1:6">
      <c r="A285" s="476"/>
      <c r="B285" s="486"/>
      <c r="C285" s="481"/>
      <c r="F285" s="479"/>
    </row>
    <row r="286" spans="1:6">
      <c r="A286" s="476"/>
      <c r="B286" s="486"/>
      <c r="C286" s="481"/>
      <c r="F286" s="479"/>
    </row>
    <row r="287" spans="1:6">
      <c r="A287" s="476"/>
      <c r="B287" s="486"/>
      <c r="C287" s="481"/>
      <c r="F287" s="479"/>
    </row>
    <row r="288" spans="1:6">
      <c r="A288" s="476"/>
      <c r="B288" s="486"/>
      <c r="C288" s="481"/>
      <c r="F288" s="479"/>
    </row>
    <row r="289" spans="1:6">
      <c r="A289" s="476"/>
      <c r="B289" s="486"/>
      <c r="C289" s="481"/>
      <c r="F289" s="479"/>
    </row>
    <row r="290" spans="1:6">
      <c r="A290" s="476"/>
      <c r="B290" s="486"/>
      <c r="C290" s="481"/>
      <c r="F290" s="479"/>
    </row>
    <row r="291" spans="1:6">
      <c r="A291" s="476"/>
      <c r="B291" s="486"/>
      <c r="C291" s="481"/>
      <c r="F291" s="479"/>
    </row>
    <row r="292" spans="1:6">
      <c r="A292" s="476"/>
      <c r="B292" s="486"/>
      <c r="C292" s="481"/>
      <c r="F292" s="479"/>
    </row>
    <row r="293" spans="1:6">
      <c r="A293" s="476"/>
      <c r="B293" s="486"/>
      <c r="C293" s="481"/>
      <c r="F293" s="479"/>
    </row>
    <row r="294" spans="1:6">
      <c r="A294" s="476"/>
      <c r="B294" s="488"/>
      <c r="C294" s="481"/>
      <c r="F294" s="479"/>
    </row>
    <row r="295" spans="1:6">
      <c r="A295" s="476"/>
      <c r="B295" s="486"/>
      <c r="C295" s="481"/>
      <c r="F295" s="479"/>
    </row>
    <row r="296" spans="1:6">
      <c r="A296" s="476"/>
      <c r="B296" s="489"/>
      <c r="C296" s="481"/>
      <c r="F296" s="479"/>
    </row>
    <row r="297" spans="1:6">
      <c r="A297" s="476"/>
      <c r="B297" s="489"/>
      <c r="C297" s="481"/>
      <c r="F297" s="479"/>
    </row>
    <row r="298" spans="1:6">
      <c r="A298" s="476"/>
      <c r="B298" s="489"/>
      <c r="C298" s="490"/>
      <c r="F298" s="479"/>
    </row>
    <row r="299" spans="1:6">
      <c r="A299" s="476"/>
      <c r="B299" s="489"/>
      <c r="C299" s="490"/>
      <c r="F299" s="479"/>
    </row>
    <row r="300" spans="1:6">
      <c r="A300" s="476"/>
      <c r="B300" s="491"/>
      <c r="C300" s="490"/>
      <c r="F300" s="479"/>
    </row>
    <row r="301" spans="1:6">
      <c r="A301" s="476"/>
      <c r="B301" s="486"/>
      <c r="C301" s="481"/>
      <c r="F301" s="479"/>
    </row>
    <row r="302" spans="1:6">
      <c r="A302" s="476"/>
      <c r="B302" s="486"/>
      <c r="C302" s="481"/>
      <c r="F302" s="479"/>
    </row>
    <row r="303" spans="1:6">
      <c r="A303" s="476"/>
      <c r="B303" s="486"/>
      <c r="C303" s="481"/>
      <c r="F303" s="479"/>
    </row>
    <row r="304" spans="1:6">
      <c r="A304" s="476"/>
      <c r="B304" s="486"/>
      <c r="C304" s="481"/>
      <c r="F304" s="479"/>
    </row>
    <row r="305" spans="1:6">
      <c r="A305" s="476"/>
      <c r="B305" s="218"/>
      <c r="C305" s="481"/>
      <c r="F305" s="479"/>
    </row>
    <row r="306" spans="1:6">
      <c r="A306" s="476"/>
      <c r="B306" s="218"/>
      <c r="C306" s="492"/>
      <c r="F306" s="479"/>
    </row>
    <row r="307" spans="1:6">
      <c r="A307" s="476"/>
      <c r="B307" s="493"/>
      <c r="C307" s="492"/>
      <c r="F307" s="479"/>
    </row>
    <row r="308" spans="1:6">
      <c r="A308" s="476"/>
      <c r="B308" s="218"/>
      <c r="C308" s="492"/>
      <c r="F308" s="479"/>
    </row>
    <row r="309" spans="1:6">
      <c r="A309" s="476"/>
      <c r="B309" s="218"/>
      <c r="C309" s="492"/>
      <c r="F309" s="479"/>
    </row>
    <row r="310" spans="1:6">
      <c r="A310" s="476"/>
      <c r="B310" s="218"/>
      <c r="C310" s="492"/>
      <c r="F310" s="479"/>
    </row>
    <row r="311" spans="1:6">
      <c r="A311" s="476"/>
      <c r="B311" s="218"/>
      <c r="C311" s="492"/>
      <c r="F311" s="479"/>
    </row>
    <row r="312" spans="1:6">
      <c r="A312" s="476"/>
      <c r="B312" s="218"/>
      <c r="C312" s="492"/>
      <c r="F312" s="479"/>
    </row>
    <row r="313" spans="1:6">
      <c r="A313" s="476"/>
      <c r="B313" s="218"/>
      <c r="C313" s="492"/>
      <c r="F313" s="479"/>
    </row>
    <row r="314" spans="1:6">
      <c r="A314" s="476"/>
      <c r="B314" s="218"/>
      <c r="C314" s="492"/>
      <c r="F314" s="479"/>
    </row>
    <row r="315" spans="1:6">
      <c r="A315" s="476"/>
      <c r="B315" s="218"/>
      <c r="C315" s="492"/>
      <c r="F315" s="479"/>
    </row>
    <row r="316" spans="1:6">
      <c r="A316" s="476"/>
      <c r="B316" s="218"/>
      <c r="C316" s="492"/>
      <c r="F316" s="479"/>
    </row>
    <row r="317" spans="1:6">
      <c r="A317" s="476"/>
      <c r="B317" s="218"/>
      <c r="C317" s="492"/>
      <c r="F317" s="479"/>
    </row>
    <row r="318" spans="1:6">
      <c r="A318" s="476"/>
      <c r="B318" s="218"/>
      <c r="C318" s="492"/>
      <c r="F318" s="479"/>
    </row>
    <row r="319" spans="1:6">
      <c r="A319" s="476"/>
      <c r="B319" s="218"/>
      <c r="C319" s="492"/>
      <c r="F319" s="479"/>
    </row>
    <row r="320" spans="1:6">
      <c r="A320" s="476"/>
      <c r="B320" s="218"/>
      <c r="C320" s="492"/>
      <c r="F320" s="479"/>
    </row>
    <row r="321" spans="1:6">
      <c r="A321" s="476"/>
      <c r="B321" s="218"/>
      <c r="C321" s="492"/>
      <c r="F321" s="479"/>
    </row>
    <row r="322" spans="1:6">
      <c r="A322" s="476"/>
      <c r="B322" s="218"/>
      <c r="C322" s="492"/>
      <c r="F322" s="479"/>
    </row>
    <row r="323" spans="1:6">
      <c r="A323" s="476"/>
      <c r="B323" s="218"/>
      <c r="C323" s="492"/>
      <c r="F323" s="479"/>
    </row>
    <row r="324" spans="1:6">
      <c r="A324" s="476"/>
      <c r="B324" s="218"/>
      <c r="C324" s="492"/>
      <c r="F324" s="479"/>
    </row>
    <row r="325" spans="1:6">
      <c r="A325" s="476"/>
      <c r="B325" s="218"/>
      <c r="C325" s="492"/>
      <c r="F325" s="479"/>
    </row>
    <row r="326" spans="1:6">
      <c r="A326" s="476"/>
      <c r="B326" s="218"/>
      <c r="C326" s="492"/>
      <c r="F326" s="479"/>
    </row>
    <row r="327" spans="1:6">
      <c r="A327" s="476"/>
      <c r="B327" s="218"/>
      <c r="C327" s="492"/>
      <c r="F327" s="479"/>
    </row>
    <row r="328" spans="1:6">
      <c r="A328" s="476"/>
      <c r="B328" s="218"/>
      <c r="C328" s="492"/>
      <c r="F328" s="479"/>
    </row>
    <row r="329" spans="1:6">
      <c r="A329" s="476"/>
      <c r="B329" s="218"/>
      <c r="C329" s="492"/>
      <c r="F329" s="479"/>
    </row>
    <row r="330" spans="1:6">
      <c r="A330" s="476"/>
      <c r="B330" s="218"/>
      <c r="C330" s="492"/>
      <c r="F330" s="479"/>
    </row>
    <row r="331" spans="1:6">
      <c r="A331" s="476"/>
      <c r="B331" s="218"/>
      <c r="C331" s="492"/>
      <c r="F331" s="479"/>
    </row>
    <row r="332" spans="1:6">
      <c r="A332" s="476"/>
      <c r="B332" s="494"/>
      <c r="C332" s="495"/>
      <c r="F332" s="479"/>
    </row>
    <row r="333" spans="1:6">
      <c r="A333" s="476"/>
      <c r="B333" s="218"/>
      <c r="C333" s="492"/>
      <c r="F333" s="479"/>
    </row>
    <row r="334" spans="1:6">
      <c r="A334" s="476"/>
      <c r="B334" s="218"/>
      <c r="C334" s="492"/>
      <c r="F334" s="479"/>
    </row>
    <row r="335" spans="1:6">
      <c r="A335" s="476"/>
      <c r="B335" s="218"/>
      <c r="C335" s="492"/>
      <c r="F335" s="479"/>
    </row>
    <row r="336" spans="1:6">
      <c r="A336" s="476"/>
      <c r="B336" s="218"/>
      <c r="C336" s="492"/>
      <c r="F336" s="479"/>
    </row>
    <row r="337" spans="1:6">
      <c r="A337" s="476"/>
      <c r="B337" s="218"/>
      <c r="C337" s="492"/>
      <c r="F337" s="479"/>
    </row>
    <row r="338" spans="1:6">
      <c r="A338" s="476"/>
      <c r="B338" s="218"/>
      <c r="C338" s="492"/>
      <c r="F338" s="479"/>
    </row>
    <row r="339" spans="1:6">
      <c r="A339" s="476"/>
      <c r="B339" s="218"/>
      <c r="C339" s="492"/>
      <c r="F339" s="479"/>
    </row>
    <row r="340" spans="1:6">
      <c r="A340" s="476"/>
      <c r="B340" s="218"/>
      <c r="C340" s="492"/>
      <c r="F340" s="479"/>
    </row>
    <row r="341" spans="1:6">
      <c r="A341" s="476"/>
      <c r="B341" s="218"/>
      <c r="C341" s="492"/>
      <c r="F341" s="479"/>
    </row>
    <row r="342" spans="1:6">
      <c r="A342" s="476"/>
      <c r="B342" s="218"/>
      <c r="C342" s="492"/>
      <c r="F342" s="479"/>
    </row>
    <row r="343" spans="1:6">
      <c r="A343" s="476"/>
      <c r="B343" s="218"/>
      <c r="C343" s="492"/>
      <c r="F343" s="479"/>
    </row>
    <row r="344" spans="1:6">
      <c r="A344" s="476"/>
      <c r="B344" s="218"/>
      <c r="C344" s="492"/>
      <c r="F344" s="479"/>
    </row>
    <row r="345" spans="1:6">
      <c r="A345" s="476"/>
      <c r="B345" s="218"/>
      <c r="C345" s="492"/>
      <c r="F345" s="479"/>
    </row>
    <row r="346" spans="1:6">
      <c r="A346" s="476"/>
      <c r="B346" s="218"/>
      <c r="C346" s="492"/>
      <c r="F346" s="479"/>
    </row>
    <row r="347" spans="1:6">
      <c r="A347" s="476"/>
      <c r="B347" s="218"/>
      <c r="C347" s="492"/>
      <c r="F347" s="479"/>
    </row>
    <row r="348" spans="1:6">
      <c r="A348" s="476"/>
      <c r="B348" s="496"/>
      <c r="C348" s="481"/>
      <c r="F348" s="479"/>
    </row>
    <row r="349" spans="1:6">
      <c r="A349" s="476"/>
      <c r="B349" s="489"/>
      <c r="C349" s="490"/>
      <c r="F349" s="479"/>
    </row>
    <row r="350" spans="1:6">
      <c r="A350" s="476"/>
      <c r="B350" s="489"/>
      <c r="C350" s="497"/>
      <c r="F350" s="479"/>
    </row>
    <row r="351" spans="1:6">
      <c r="A351" s="476"/>
      <c r="B351" s="489"/>
      <c r="C351" s="497"/>
      <c r="F351" s="479"/>
    </row>
    <row r="352" spans="1:6">
      <c r="A352" s="476"/>
      <c r="B352" s="489"/>
      <c r="C352" s="497"/>
      <c r="F352" s="479"/>
    </row>
    <row r="353" spans="1:6">
      <c r="A353" s="476"/>
      <c r="B353" s="489"/>
      <c r="C353" s="497"/>
      <c r="F353" s="479"/>
    </row>
    <row r="354" spans="1:6">
      <c r="A354" s="476"/>
      <c r="B354" s="487"/>
      <c r="C354" s="497"/>
      <c r="F354" s="479"/>
    </row>
    <row r="355" spans="1:6">
      <c r="A355" s="476"/>
      <c r="B355" s="498"/>
      <c r="C355" s="499"/>
      <c r="F355" s="479"/>
    </row>
    <row r="356" spans="1:6">
      <c r="A356" s="476"/>
      <c r="B356" s="489"/>
      <c r="C356" s="497"/>
      <c r="F356" s="479"/>
    </row>
    <row r="357" spans="1:6">
      <c r="A357" s="476"/>
      <c r="B357" s="489"/>
      <c r="C357" s="497"/>
      <c r="F357" s="479"/>
    </row>
    <row r="358" spans="1:6">
      <c r="A358" s="476"/>
      <c r="B358" s="489"/>
      <c r="C358" s="497"/>
      <c r="F358" s="479"/>
    </row>
    <row r="359" spans="1:6">
      <c r="A359" s="476"/>
      <c r="B359" s="498"/>
      <c r="C359" s="499"/>
      <c r="F359" s="479"/>
    </row>
    <row r="360" spans="1:6">
      <c r="A360" s="476"/>
      <c r="B360" s="489"/>
      <c r="C360" s="497"/>
      <c r="F360" s="479"/>
    </row>
    <row r="361" spans="1:6">
      <c r="A361" s="476"/>
      <c r="B361" s="489"/>
      <c r="C361" s="497"/>
      <c r="F361" s="479"/>
    </row>
    <row r="362" spans="1:6">
      <c r="A362" s="476"/>
      <c r="B362" s="489"/>
      <c r="C362" s="497"/>
      <c r="F362" s="479"/>
    </row>
    <row r="363" spans="1:6">
      <c r="A363" s="476"/>
      <c r="B363" s="489"/>
      <c r="C363" s="497"/>
      <c r="F363" s="479"/>
    </row>
    <row r="364" spans="1:6">
      <c r="A364" s="476"/>
      <c r="B364" s="489"/>
      <c r="C364" s="497"/>
      <c r="F364" s="479"/>
    </row>
    <row r="365" spans="1:6">
      <c r="A365" s="476"/>
      <c r="B365" s="489"/>
      <c r="C365" s="497"/>
      <c r="F365" s="479"/>
    </row>
    <row r="366" spans="1:6">
      <c r="A366" s="476"/>
      <c r="B366" s="489"/>
      <c r="C366" s="497"/>
      <c r="F366" s="479"/>
    </row>
    <row r="367" spans="1:6">
      <c r="A367" s="476"/>
      <c r="B367" s="489"/>
      <c r="C367" s="497"/>
      <c r="F367" s="479"/>
    </row>
    <row r="368" spans="1:6">
      <c r="A368" s="476"/>
      <c r="B368" s="489"/>
      <c r="C368" s="497"/>
      <c r="F368" s="479"/>
    </row>
    <row r="369" spans="1:6">
      <c r="A369" s="476"/>
      <c r="B369" s="489"/>
      <c r="C369" s="497"/>
      <c r="F369" s="479"/>
    </row>
    <row r="370" spans="1:6">
      <c r="A370" s="476"/>
      <c r="B370" s="489"/>
      <c r="C370" s="497"/>
      <c r="F370" s="479"/>
    </row>
    <row r="371" spans="1:6">
      <c r="A371" s="476"/>
      <c r="B371" s="489"/>
      <c r="C371" s="497"/>
      <c r="F371" s="479"/>
    </row>
    <row r="372" spans="1:6">
      <c r="A372" s="476"/>
      <c r="B372" s="489"/>
      <c r="C372" s="497"/>
      <c r="F372" s="479"/>
    </row>
    <row r="373" spans="1:6">
      <c r="A373" s="476"/>
      <c r="B373" s="489"/>
      <c r="C373" s="497"/>
      <c r="F373" s="479"/>
    </row>
    <row r="374" spans="1:6">
      <c r="A374" s="476"/>
      <c r="B374" s="498"/>
      <c r="C374" s="499"/>
      <c r="F374" s="479"/>
    </row>
    <row r="375" spans="1:6">
      <c r="A375" s="476"/>
      <c r="B375" s="489"/>
      <c r="C375" s="497"/>
      <c r="F375" s="479"/>
    </row>
    <row r="376" spans="1:6">
      <c r="A376" s="476"/>
      <c r="B376" s="498"/>
      <c r="C376" s="495"/>
      <c r="F376" s="479"/>
    </row>
    <row r="377" spans="1:6">
      <c r="A377" s="476"/>
      <c r="B377" s="489"/>
      <c r="C377" s="497"/>
      <c r="F377" s="479"/>
    </row>
    <row r="378" spans="1:6">
      <c r="A378" s="476"/>
      <c r="B378" s="489"/>
      <c r="C378" s="497"/>
      <c r="F378" s="479"/>
    </row>
    <row r="379" spans="1:6">
      <c r="A379" s="476"/>
      <c r="B379" s="489"/>
      <c r="C379" s="497"/>
      <c r="F379" s="479"/>
    </row>
    <row r="380" spans="1:6">
      <c r="A380" s="476"/>
      <c r="B380" s="498"/>
      <c r="C380" s="495"/>
      <c r="F380" s="479"/>
    </row>
    <row r="381" spans="1:6">
      <c r="A381" s="476"/>
      <c r="B381" s="489"/>
      <c r="C381" s="497"/>
      <c r="F381" s="479"/>
    </row>
    <row r="382" spans="1:6">
      <c r="A382" s="476"/>
      <c r="B382" s="498"/>
      <c r="C382" s="499"/>
      <c r="F382" s="479"/>
    </row>
    <row r="383" spans="1:6">
      <c r="A383" s="476"/>
      <c r="B383" s="489"/>
      <c r="C383" s="497"/>
      <c r="F383" s="479"/>
    </row>
    <row r="384" spans="1:6">
      <c r="A384" s="476"/>
      <c r="B384" s="489"/>
      <c r="C384" s="497"/>
      <c r="F384" s="479"/>
    </row>
    <row r="385" spans="1:6">
      <c r="A385" s="476"/>
      <c r="B385" s="489"/>
      <c r="C385" s="497"/>
      <c r="F385" s="479"/>
    </row>
    <row r="386" spans="1:6">
      <c r="A386" s="476"/>
      <c r="B386" s="498"/>
      <c r="C386" s="499"/>
      <c r="F386" s="479"/>
    </row>
    <row r="387" spans="1:6">
      <c r="A387" s="476"/>
      <c r="B387" s="489"/>
      <c r="C387" s="497"/>
      <c r="F387" s="479"/>
    </row>
    <row r="388" spans="1:6">
      <c r="A388" s="476"/>
      <c r="B388" s="489"/>
      <c r="C388" s="497"/>
    </row>
    <row r="389" spans="1:6" ht="14.25">
      <c r="A389" s="476"/>
      <c r="B389" s="500"/>
      <c r="C389" s="497"/>
    </row>
    <row r="390" spans="1:6">
      <c r="A390" s="476"/>
      <c r="B390" s="487"/>
      <c r="C390" s="497"/>
    </row>
    <row r="391" spans="1:6">
      <c r="A391" s="476"/>
      <c r="B391" s="498"/>
      <c r="C391" s="499"/>
      <c r="E391" s="479"/>
    </row>
    <row r="392" spans="1:6">
      <c r="A392" s="476"/>
      <c r="B392" s="487"/>
      <c r="C392" s="499"/>
      <c r="E392" s="479"/>
    </row>
    <row r="393" spans="1:6">
      <c r="A393" s="476"/>
      <c r="B393" s="489"/>
      <c r="C393" s="497"/>
      <c r="E393" s="479"/>
    </row>
    <row r="394" spans="1:6">
      <c r="A394" s="476"/>
      <c r="B394" s="489"/>
      <c r="C394" s="497"/>
      <c r="E394" s="479"/>
    </row>
    <row r="395" spans="1:6">
      <c r="A395" s="476"/>
      <c r="B395" s="489"/>
      <c r="C395" s="497"/>
      <c r="E395" s="479"/>
    </row>
    <row r="396" spans="1:6">
      <c r="A396" s="476"/>
      <c r="B396" s="489"/>
      <c r="C396" s="497"/>
      <c r="E396" s="479"/>
    </row>
    <row r="397" spans="1:6">
      <c r="A397" s="476"/>
      <c r="B397" s="489"/>
      <c r="C397" s="497"/>
      <c r="E397" s="479"/>
    </row>
    <row r="398" spans="1:6">
      <c r="A398" s="476"/>
      <c r="B398" s="489"/>
      <c r="C398" s="497"/>
      <c r="E398" s="479"/>
    </row>
    <row r="399" spans="1:6">
      <c r="A399" s="476"/>
      <c r="B399" s="489"/>
      <c r="C399" s="497"/>
      <c r="E399" s="479"/>
    </row>
    <row r="400" spans="1:6">
      <c r="A400" s="476"/>
      <c r="B400" s="489"/>
      <c r="C400" s="497"/>
      <c r="E400" s="479"/>
    </row>
    <row r="401" spans="1:5">
      <c r="A401" s="476"/>
      <c r="B401" s="489"/>
      <c r="C401" s="497"/>
      <c r="E401" s="479"/>
    </row>
    <row r="402" spans="1:5">
      <c r="A402" s="476"/>
      <c r="B402" s="489"/>
      <c r="C402" s="497"/>
      <c r="E402" s="479"/>
    </row>
    <row r="403" spans="1:5">
      <c r="A403" s="476"/>
      <c r="B403" s="489"/>
      <c r="C403" s="497"/>
      <c r="E403" s="479"/>
    </row>
    <row r="404" spans="1:5">
      <c r="A404" s="476"/>
      <c r="B404" s="489"/>
      <c r="C404" s="497"/>
      <c r="E404" s="479"/>
    </row>
    <row r="405" spans="1:5">
      <c r="A405" s="476"/>
      <c r="B405" s="489"/>
      <c r="C405" s="497"/>
      <c r="E405" s="479"/>
    </row>
    <row r="406" spans="1:5">
      <c r="A406" s="476"/>
      <c r="B406" s="489"/>
      <c r="C406" s="497"/>
      <c r="E406" s="479"/>
    </row>
    <row r="407" spans="1:5">
      <c r="A407" s="476"/>
      <c r="B407" s="489"/>
      <c r="C407" s="497"/>
      <c r="E407" s="479"/>
    </row>
    <row r="408" spans="1:5">
      <c r="A408" s="476"/>
      <c r="B408" s="489"/>
      <c r="C408" s="497"/>
      <c r="E408" s="479"/>
    </row>
    <row r="409" spans="1:5">
      <c r="A409" s="476"/>
      <c r="B409" s="487"/>
      <c r="C409" s="497"/>
      <c r="E409" s="479"/>
    </row>
    <row r="410" spans="1:5">
      <c r="A410" s="476"/>
      <c r="B410" s="489"/>
      <c r="C410" s="497"/>
      <c r="E410" s="479"/>
    </row>
    <row r="411" spans="1:5">
      <c r="A411" s="476"/>
      <c r="B411" s="489"/>
      <c r="C411" s="497"/>
      <c r="E411" s="479"/>
    </row>
    <row r="412" spans="1:5">
      <c r="A412" s="476"/>
      <c r="B412" s="489"/>
      <c r="C412" s="497"/>
      <c r="E412" s="479"/>
    </row>
    <row r="413" spans="1:5">
      <c r="A413" s="476"/>
      <c r="B413" s="489"/>
      <c r="C413" s="497"/>
      <c r="E413" s="479"/>
    </row>
    <row r="414" spans="1:5">
      <c r="A414" s="476"/>
      <c r="B414" s="489"/>
      <c r="C414" s="497"/>
      <c r="E414" s="479"/>
    </row>
    <row r="415" spans="1:5">
      <c r="A415" s="476"/>
      <c r="B415" s="489"/>
      <c r="C415" s="497"/>
      <c r="E415" s="479"/>
    </row>
    <row r="416" spans="1:5">
      <c r="A416" s="476"/>
      <c r="B416" s="489"/>
      <c r="C416" s="497"/>
      <c r="E416" s="479"/>
    </row>
    <row r="417" spans="1:5">
      <c r="A417" s="476"/>
      <c r="B417" s="489"/>
      <c r="C417" s="497"/>
      <c r="E417" s="479"/>
    </row>
    <row r="418" spans="1:5">
      <c r="A418" s="476"/>
      <c r="B418" s="489"/>
      <c r="C418" s="497"/>
      <c r="E418" s="479"/>
    </row>
    <row r="419" spans="1:5">
      <c r="A419" s="476"/>
      <c r="B419" s="489"/>
      <c r="C419" s="497"/>
      <c r="E419" s="479"/>
    </row>
    <row r="420" spans="1:5">
      <c r="A420" s="476"/>
      <c r="B420" s="489"/>
      <c r="C420" s="497"/>
      <c r="E420" s="479"/>
    </row>
    <row r="421" spans="1:5">
      <c r="A421" s="476"/>
      <c r="B421" s="489"/>
      <c r="C421" s="497"/>
      <c r="E421" s="479"/>
    </row>
    <row r="422" spans="1:5">
      <c r="A422" s="476"/>
      <c r="B422" s="489"/>
      <c r="C422" s="497"/>
      <c r="E422" s="479"/>
    </row>
    <row r="423" spans="1:5">
      <c r="A423" s="476"/>
      <c r="B423" s="489"/>
      <c r="C423" s="497"/>
      <c r="E423" s="479"/>
    </row>
    <row r="424" spans="1:5">
      <c r="A424" s="476"/>
      <c r="B424" s="489"/>
      <c r="C424" s="497"/>
      <c r="E424" s="479"/>
    </row>
    <row r="425" spans="1:5">
      <c r="A425" s="476"/>
      <c r="B425" s="489"/>
      <c r="C425" s="497"/>
      <c r="E425" s="479"/>
    </row>
    <row r="426" spans="1:5">
      <c r="A426" s="476"/>
      <c r="B426" s="489"/>
      <c r="C426" s="497"/>
      <c r="E426" s="479"/>
    </row>
    <row r="427" spans="1:5">
      <c r="A427" s="476"/>
      <c r="B427" s="489"/>
      <c r="C427" s="497"/>
      <c r="E427" s="479"/>
    </row>
    <row r="428" spans="1:5">
      <c r="A428" s="476"/>
      <c r="B428" s="489"/>
      <c r="C428" s="497"/>
      <c r="E428" s="479"/>
    </row>
    <row r="429" spans="1:5">
      <c r="A429" s="476"/>
      <c r="B429" s="489"/>
      <c r="C429" s="497"/>
      <c r="E429" s="479"/>
    </row>
    <row r="430" spans="1:5">
      <c r="A430" s="476"/>
      <c r="B430" s="489"/>
      <c r="C430" s="497"/>
      <c r="E430" s="479"/>
    </row>
    <row r="431" spans="1:5">
      <c r="A431" s="476"/>
      <c r="B431" s="489"/>
      <c r="C431" s="497"/>
      <c r="E431" s="479"/>
    </row>
    <row r="432" spans="1:5">
      <c r="A432" s="476"/>
      <c r="B432" s="489"/>
      <c r="C432" s="497"/>
      <c r="E432" s="479"/>
    </row>
    <row r="433" spans="1:5">
      <c r="A433" s="476"/>
      <c r="B433" s="489"/>
      <c r="C433" s="497"/>
      <c r="E433" s="479"/>
    </row>
    <row r="434" spans="1:5">
      <c r="A434" s="476"/>
      <c r="B434" s="489"/>
      <c r="C434" s="497"/>
      <c r="E434" s="479"/>
    </row>
    <row r="435" spans="1:5">
      <c r="A435" s="476"/>
      <c r="B435" s="489"/>
      <c r="C435" s="497"/>
      <c r="E435" s="479"/>
    </row>
    <row r="436" spans="1:5">
      <c r="A436" s="476"/>
      <c r="B436" s="501"/>
      <c r="C436" s="497"/>
      <c r="E436" s="479"/>
    </row>
    <row r="437" spans="1:5">
      <c r="A437" s="476"/>
      <c r="B437" s="489"/>
      <c r="C437" s="497"/>
      <c r="E437" s="479"/>
    </row>
    <row r="438" spans="1:5">
      <c r="A438" s="476"/>
      <c r="B438" s="489"/>
      <c r="C438" s="497"/>
      <c r="E438" s="479"/>
    </row>
    <row r="439" spans="1:5">
      <c r="A439" s="476"/>
      <c r="B439" s="489"/>
      <c r="C439" s="497"/>
      <c r="E439" s="479"/>
    </row>
    <row r="440" spans="1:5">
      <c r="A440" s="476"/>
      <c r="B440" s="489"/>
      <c r="C440" s="497"/>
      <c r="E440" s="479"/>
    </row>
    <row r="441" spans="1:5">
      <c r="A441" s="476"/>
      <c r="B441" s="489"/>
      <c r="C441" s="497"/>
      <c r="E441" s="479"/>
    </row>
    <row r="442" spans="1:5">
      <c r="A442" s="476"/>
      <c r="B442" s="489"/>
      <c r="C442" s="497"/>
      <c r="E442" s="479"/>
    </row>
    <row r="443" spans="1:5">
      <c r="A443" s="476"/>
      <c r="B443" s="489"/>
      <c r="C443" s="497"/>
      <c r="E443" s="479"/>
    </row>
    <row r="444" spans="1:5">
      <c r="A444" s="476"/>
      <c r="B444" s="489"/>
      <c r="C444" s="497"/>
      <c r="E444" s="479"/>
    </row>
    <row r="445" spans="1:5">
      <c r="A445" s="476"/>
      <c r="B445" s="489"/>
      <c r="C445" s="497"/>
      <c r="E445" s="479"/>
    </row>
    <row r="446" spans="1:5">
      <c r="A446" s="476"/>
      <c r="B446" s="489"/>
      <c r="C446" s="497"/>
      <c r="E446" s="479"/>
    </row>
    <row r="447" spans="1:5">
      <c r="A447" s="476"/>
      <c r="B447" s="489"/>
      <c r="C447" s="497"/>
      <c r="E447" s="479"/>
    </row>
    <row r="448" spans="1:5">
      <c r="A448" s="476"/>
      <c r="B448" s="489"/>
      <c r="C448" s="497"/>
      <c r="E448" s="479"/>
    </row>
    <row r="449" spans="1:5">
      <c r="A449" s="476"/>
      <c r="B449" s="489"/>
      <c r="C449" s="497"/>
      <c r="E449" s="479"/>
    </row>
    <row r="450" spans="1:5">
      <c r="A450" s="476"/>
      <c r="B450" s="489"/>
      <c r="C450" s="497"/>
      <c r="E450" s="479"/>
    </row>
    <row r="451" spans="1:5">
      <c r="A451" s="476"/>
      <c r="B451" s="489"/>
      <c r="C451" s="497"/>
      <c r="E451" s="479"/>
    </row>
    <row r="452" spans="1:5">
      <c r="A452" s="476"/>
      <c r="B452" s="489"/>
      <c r="C452" s="497"/>
      <c r="E452" s="479"/>
    </row>
    <row r="453" spans="1:5">
      <c r="A453" s="476"/>
      <c r="B453" s="489"/>
      <c r="C453" s="497"/>
      <c r="E453" s="479"/>
    </row>
    <row r="454" spans="1:5">
      <c r="A454" s="476"/>
      <c r="B454" s="489"/>
      <c r="C454" s="497"/>
      <c r="E454" s="479"/>
    </row>
    <row r="455" spans="1:5">
      <c r="A455" s="476"/>
      <c r="B455" s="489"/>
      <c r="C455" s="497"/>
      <c r="E455" s="479"/>
    </row>
    <row r="456" spans="1:5">
      <c r="A456" s="476"/>
      <c r="B456" s="489"/>
      <c r="C456" s="497"/>
      <c r="E456" s="479"/>
    </row>
    <row r="457" spans="1:5">
      <c r="A457" s="476"/>
      <c r="B457" s="489"/>
      <c r="C457" s="497"/>
      <c r="E457" s="479"/>
    </row>
    <row r="458" spans="1:5">
      <c r="A458" s="476"/>
      <c r="B458" s="489"/>
      <c r="C458" s="497"/>
      <c r="E458" s="479"/>
    </row>
    <row r="459" spans="1:5">
      <c r="A459" s="476"/>
      <c r="B459" s="489"/>
      <c r="C459" s="497"/>
      <c r="E459" s="479"/>
    </row>
    <row r="460" spans="1:5">
      <c r="A460" s="476"/>
      <c r="B460" s="489"/>
      <c r="C460" s="497"/>
      <c r="E460" s="479"/>
    </row>
    <row r="461" spans="1:5">
      <c r="A461" s="476"/>
      <c r="B461" s="489"/>
      <c r="C461" s="497"/>
      <c r="E461" s="479"/>
    </row>
    <row r="462" spans="1:5">
      <c r="A462" s="476"/>
      <c r="B462" s="489"/>
      <c r="C462" s="497"/>
      <c r="E462" s="479"/>
    </row>
    <row r="463" spans="1:5">
      <c r="A463" s="476"/>
      <c r="B463" s="502"/>
      <c r="C463" s="495"/>
      <c r="E463" s="479"/>
    </row>
    <row r="464" spans="1:5">
      <c r="A464" s="476"/>
      <c r="B464" s="487"/>
      <c r="C464" s="497"/>
      <c r="E464" s="479"/>
    </row>
    <row r="465" spans="1:5">
      <c r="A465" s="476"/>
      <c r="B465" s="489"/>
      <c r="C465" s="497"/>
      <c r="E465" s="479"/>
    </row>
    <row r="466" spans="1:5">
      <c r="A466" s="476"/>
      <c r="B466" s="489"/>
      <c r="C466" s="497"/>
      <c r="E466" s="479"/>
    </row>
    <row r="467" spans="1:5">
      <c r="A467" s="476"/>
      <c r="B467" s="489"/>
      <c r="C467" s="497"/>
      <c r="E467" s="479"/>
    </row>
    <row r="468" spans="1:5">
      <c r="A468" s="476"/>
      <c r="B468" s="489"/>
      <c r="C468" s="497"/>
      <c r="E468" s="479"/>
    </row>
    <row r="469" spans="1:5">
      <c r="A469" s="476"/>
      <c r="B469" s="489"/>
      <c r="C469" s="497"/>
      <c r="E469" s="479"/>
    </row>
    <row r="470" spans="1:5">
      <c r="A470" s="476"/>
      <c r="B470" s="489"/>
      <c r="C470" s="497"/>
      <c r="E470" s="479"/>
    </row>
    <row r="471" spans="1:5">
      <c r="A471" s="476"/>
      <c r="B471" s="489"/>
      <c r="C471" s="497"/>
      <c r="E471" s="479"/>
    </row>
    <row r="472" spans="1:5">
      <c r="A472" s="476"/>
      <c r="B472" s="489"/>
      <c r="C472" s="497"/>
      <c r="E472" s="479"/>
    </row>
    <row r="473" spans="1:5">
      <c r="A473" s="476"/>
      <c r="B473" s="489"/>
      <c r="C473" s="497"/>
      <c r="E473" s="479"/>
    </row>
    <row r="474" spans="1:5">
      <c r="A474" s="476"/>
      <c r="B474" s="489"/>
      <c r="C474" s="497"/>
      <c r="E474" s="479"/>
    </row>
    <row r="475" spans="1:5">
      <c r="A475" s="476"/>
      <c r="B475" s="489"/>
      <c r="C475" s="497"/>
      <c r="E475" s="479"/>
    </row>
    <row r="476" spans="1:5">
      <c r="A476" s="476"/>
      <c r="B476" s="489"/>
      <c r="C476" s="497"/>
      <c r="E476" s="479"/>
    </row>
    <row r="477" spans="1:5">
      <c r="A477" s="476"/>
      <c r="B477" s="489"/>
      <c r="C477" s="497"/>
      <c r="E477" s="479"/>
    </row>
    <row r="478" spans="1:5">
      <c r="A478" s="476"/>
      <c r="B478" s="489"/>
      <c r="C478" s="497"/>
      <c r="E478" s="479"/>
    </row>
    <row r="479" spans="1:5">
      <c r="A479" s="476"/>
      <c r="B479" s="489"/>
      <c r="C479" s="497"/>
      <c r="E479" s="479"/>
    </row>
    <row r="480" spans="1:5">
      <c r="A480" s="476"/>
      <c r="B480" s="487"/>
      <c r="C480" s="497"/>
      <c r="E480" s="479"/>
    </row>
    <row r="481" spans="1:5">
      <c r="A481" s="476"/>
      <c r="B481" s="489"/>
      <c r="C481" s="497"/>
      <c r="E481" s="479"/>
    </row>
    <row r="482" spans="1:5">
      <c r="A482" s="476"/>
      <c r="B482" s="489"/>
      <c r="C482" s="497"/>
      <c r="E482" s="479"/>
    </row>
    <row r="483" spans="1:5">
      <c r="A483" s="476"/>
      <c r="B483" s="489"/>
      <c r="C483" s="497"/>
      <c r="E483" s="479"/>
    </row>
    <row r="484" spans="1:5">
      <c r="A484" s="476"/>
      <c r="B484" s="489"/>
      <c r="C484" s="497"/>
      <c r="E484" s="479"/>
    </row>
    <row r="485" spans="1:5">
      <c r="A485" s="476"/>
      <c r="B485" s="487"/>
      <c r="C485" s="497"/>
      <c r="E485" s="479"/>
    </row>
    <row r="486" spans="1:5">
      <c r="A486" s="476"/>
      <c r="B486" s="489"/>
      <c r="C486" s="497"/>
      <c r="E486" s="479"/>
    </row>
    <row r="487" spans="1:5">
      <c r="A487" s="476"/>
      <c r="B487" s="489"/>
      <c r="C487" s="497"/>
      <c r="E487" s="479"/>
    </row>
    <row r="488" spans="1:5">
      <c r="A488" s="476"/>
      <c r="B488" s="489"/>
      <c r="C488" s="497"/>
      <c r="E488" s="479"/>
    </row>
    <row r="489" spans="1:5">
      <c r="A489" s="476"/>
      <c r="B489" s="489"/>
      <c r="C489" s="497"/>
      <c r="E489" s="479"/>
    </row>
    <row r="490" spans="1:5">
      <c r="A490" s="476"/>
      <c r="B490" s="489"/>
      <c r="C490" s="497"/>
      <c r="E490" s="479"/>
    </row>
    <row r="491" spans="1:5">
      <c r="A491" s="476"/>
      <c r="B491" s="489"/>
      <c r="C491" s="497"/>
      <c r="E491" s="479"/>
    </row>
    <row r="492" spans="1:5">
      <c r="A492" s="476"/>
      <c r="B492" s="489"/>
      <c r="C492" s="497"/>
      <c r="E492" s="479"/>
    </row>
    <row r="493" spans="1:5">
      <c r="A493" s="476"/>
      <c r="B493" s="489"/>
      <c r="C493" s="497"/>
      <c r="E493" s="479"/>
    </row>
    <row r="494" spans="1:5">
      <c r="A494" s="476"/>
      <c r="B494" s="489"/>
      <c r="C494" s="497"/>
      <c r="E494" s="479"/>
    </row>
    <row r="495" spans="1:5">
      <c r="A495" s="476"/>
      <c r="B495" s="489"/>
      <c r="C495" s="497"/>
      <c r="E495" s="479"/>
    </row>
    <row r="496" spans="1:5">
      <c r="A496" s="476"/>
      <c r="B496" s="489"/>
      <c r="C496" s="497"/>
      <c r="E496" s="479"/>
    </row>
    <row r="497" spans="1:5">
      <c r="A497" s="476"/>
      <c r="B497" s="489"/>
      <c r="C497" s="497"/>
      <c r="E497" s="479"/>
    </row>
    <row r="498" spans="1:5">
      <c r="A498" s="476"/>
      <c r="B498" s="489"/>
      <c r="C498" s="492"/>
      <c r="E498" s="479"/>
    </row>
    <row r="499" spans="1:5">
      <c r="A499" s="476"/>
      <c r="B499" s="489"/>
      <c r="C499" s="497"/>
      <c r="E499" s="479"/>
    </row>
    <row r="500" spans="1:5">
      <c r="A500" s="476"/>
      <c r="B500" s="489"/>
      <c r="C500" s="497"/>
      <c r="E500" s="479"/>
    </row>
    <row r="501" spans="1:5">
      <c r="A501" s="476"/>
      <c r="B501" s="489"/>
      <c r="C501" s="497"/>
      <c r="E501" s="479"/>
    </row>
    <row r="502" spans="1:5">
      <c r="A502" s="476"/>
      <c r="B502" s="489"/>
      <c r="C502" s="497"/>
      <c r="E502" s="479"/>
    </row>
    <row r="503" spans="1:5">
      <c r="A503" s="476"/>
      <c r="B503" s="489"/>
      <c r="C503" s="497"/>
      <c r="E503" s="479"/>
    </row>
    <row r="504" spans="1:5">
      <c r="A504" s="476"/>
      <c r="B504" s="487"/>
      <c r="C504" s="497"/>
      <c r="E504" s="479"/>
    </row>
    <row r="505" spans="1:5">
      <c r="A505" s="476"/>
      <c r="B505" s="489"/>
      <c r="C505" s="497"/>
      <c r="E505" s="479"/>
    </row>
    <row r="506" spans="1:5">
      <c r="A506" s="476"/>
      <c r="B506" s="489"/>
      <c r="C506" s="497"/>
      <c r="E506" s="479"/>
    </row>
    <row r="507" spans="1:5">
      <c r="A507" s="476"/>
      <c r="B507" s="489"/>
      <c r="C507" s="497"/>
      <c r="E507" s="479"/>
    </row>
    <row r="508" spans="1:5">
      <c r="A508" s="476"/>
      <c r="B508" s="489"/>
      <c r="C508" s="497"/>
      <c r="E508" s="479"/>
    </row>
    <row r="509" spans="1:5">
      <c r="A509" s="476"/>
      <c r="B509" s="489"/>
      <c r="C509" s="497"/>
      <c r="E509" s="479"/>
    </row>
    <row r="510" spans="1:5">
      <c r="A510" s="476"/>
      <c r="B510" s="489"/>
      <c r="C510" s="497"/>
      <c r="E510" s="479"/>
    </row>
    <row r="511" spans="1:5">
      <c r="A511" s="476"/>
      <c r="B511" s="489"/>
      <c r="C511" s="497"/>
      <c r="E511" s="479"/>
    </row>
    <row r="512" spans="1:5">
      <c r="A512" s="476"/>
      <c r="B512" s="498"/>
      <c r="C512" s="499"/>
      <c r="E512" s="479"/>
    </row>
    <row r="513" spans="1:5">
      <c r="A513" s="476"/>
      <c r="B513" s="487"/>
      <c r="C513" s="497"/>
      <c r="E513" s="479"/>
    </row>
    <row r="514" spans="1:5">
      <c r="A514" s="476"/>
      <c r="B514" s="489"/>
      <c r="C514" s="497"/>
      <c r="E514" s="479"/>
    </row>
    <row r="515" spans="1:5">
      <c r="A515" s="476"/>
      <c r="B515" s="489"/>
      <c r="C515" s="497"/>
      <c r="E515" s="479"/>
    </row>
    <row r="516" spans="1:5">
      <c r="A516" s="476"/>
      <c r="B516" s="489"/>
      <c r="C516" s="497"/>
      <c r="E516" s="479"/>
    </row>
    <row r="517" spans="1:5">
      <c r="A517" s="476"/>
      <c r="B517" s="489"/>
      <c r="C517" s="497"/>
      <c r="E517" s="479"/>
    </row>
    <row r="518" spans="1:5">
      <c r="A518" s="476"/>
      <c r="B518" s="489"/>
      <c r="C518" s="497"/>
      <c r="E518" s="479"/>
    </row>
    <row r="519" spans="1:5">
      <c r="A519" s="476"/>
      <c r="B519" s="489"/>
      <c r="C519" s="497"/>
      <c r="E519" s="479"/>
    </row>
    <row r="520" spans="1:5">
      <c r="A520" s="476"/>
      <c r="B520" s="489"/>
      <c r="C520" s="497"/>
      <c r="E520" s="479"/>
    </row>
    <row r="521" spans="1:5">
      <c r="A521" s="476"/>
      <c r="B521" s="489"/>
      <c r="C521" s="497"/>
      <c r="E521" s="479"/>
    </row>
    <row r="522" spans="1:5">
      <c r="A522" s="476"/>
      <c r="B522" s="489"/>
      <c r="C522" s="497"/>
      <c r="E522" s="479"/>
    </row>
    <row r="523" spans="1:5">
      <c r="A523" s="476"/>
      <c r="B523" s="489"/>
      <c r="C523" s="497"/>
      <c r="E523" s="479"/>
    </row>
    <row r="524" spans="1:5">
      <c r="A524" s="476"/>
      <c r="B524" s="489"/>
      <c r="C524" s="497"/>
      <c r="E524" s="479"/>
    </row>
    <row r="525" spans="1:5">
      <c r="A525" s="476"/>
      <c r="B525" s="487"/>
      <c r="C525" s="497"/>
      <c r="E525" s="479"/>
    </row>
    <row r="526" spans="1:5">
      <c r="A526" s="476"/>
      <c r="B526" s="489"/>
      <c r="C526" s="497"/>
      <c r="E526" s="479"/>
    </row>
    <row r="527" spans="1:5">
      <c r="A527" s="476"/>
      <c r="B527" s="489"/>
      <c r="C527" s="497"/>
      <c r="E527" s="479"/>
    </row>
    <row r="528" spans="1:5">
      <c r="A528" s="476"/>
      <c r="B528" s="489"/>
      <c r="C528" s="497"/>
      <c r="E528" s="479"/>
    </row>
    <row r="529" spans="1:5">
      <c r="A529" s="476"/>
      <c r="B529" s="489"/>
      <c r="C529" s="497"/>
      <c r="E529" s="479"/>
    </row>
    <row r="530" spans="1:5">
      <c r="A530" s="476"/>
      <c r="B530" s="489"/>
      <c r="C530" s="497"/>
      <c r="E530" s="479"/>
    </row>
    <row r="531" spans="1:5">
      <c r="A531" s="476"/>
      <c r="B531" s="489"/>
      <c r="C531" s="497"/>
      <c r="E531" s="479"/>
    </row>
    <row r="532" spans="1:5">
      <c r="A532" s="476"/>
      <c r="B532" s="489"/>
      <c r="C532" s="497"/>
      <c r="E532" s="479"/>
    </row>
    <row r="533" spans="1:5">
      <c r="A533" s="476"/>
      <c r="B533" s="489"/>
      <c r="C533" s="497"/>
      <c r="E533" s="479"/>
    </row>
    <row r="534" spans="1:5">
      <c r="A534" s="476"/>
      <c r="B534" s="489"/>
      <c r="C534" s="497"/>
      <c r="E534" s="479"/>
    </row>
    <row r="535" spans="1:5">
      <c r="A535" s="476"/>
      <c r="B535" s="489"/>
      <c r="C535" s="497"/>
      <c r="E535" s="479"/>
    </row>
    <row r="536" spans="1:5">
      <c r="A536" s="476"/>
      <c r="B536" s="489"/>
      <c r="C536" s="497"/>
      <c r="E536" s="479"/>
    </row>
    <row r="537" spans="1:5">
      <c r="A537" s="476"/>
      <c r="B537" s="489"/>
      <c r="C537" s="497"/>
      <c r="E537" s="479"/>
    </row>
    <row r="538" spans="1:5">
      <c r="A538" s="476"/>
      <c r="B538" s="489"/>
      <c r="C538" s="497"/>
      <c r="E538" s="479"/>
    </row>
    <row r="539" spans="1:5">
      <c r="A539" s="476"/>
      <c r="B539" s="489"/>
      <c r="C539" s="497"/>
      <c r="E539" s="479"/>
    </row>
    <row r="540" spans="1:5">
      <c r="A540" s="476"/>
      <c r="B540" s="489"/>
      <c r="C540" s="497"/>
      <c r="E540" s="479"/>
    </row>
    <row r="541" spans="1:5">
      <c r="A541" s="476"/>
      <c r="B541" s="489"/>
      <c r="C541" s="497"/>
      <c r="E541" s="479"/>
    </row>
    <row r="542" spans="1:5">
      <c r="A542" s="476"/>
      <c r="B542" s="487"/>
      <c r="C542" s="497"/>
      <c r="E542" s="479"/>
    </row>
    <row r="543" spans="1:5">
      <c r="A543" s="476"/>
      <c r="B543" s="498"/>
      <c r="C543" s="499"/>
      <c r="E543" s="479"/>
    </row>
    <row r="544" spans="1:5">
      <c r="A544" s="476"/>
      <c r="B544" s="489"/>
      <c r="C544" s="497"/>
      <c r="E544" s="479"/>
    </row>
    <row r="545" spans="1:5">
      <c r="A545" s="476"/>
      <c r="B545" s="498"/>
      <c r="C545" s="499"/>
      <c r="E545" s="479"/>
    </row>
    <row r="546" spans="1:5">
      <c r="A546" s="476"/>
      <c r="B546" s="489"/>
      <c r="C546" s="497"/>
      <c r="E546" s="479"/>
    </row>
    <row r="547" spans="1:5">
      <c r="A547" s="476"/>
      <c r="B547" s="498"/>
      <c r="C547" s="499"/>
      <c r="E547" s="479"/>
    </row>
    <row r="548" spans="1:5">
      <c r="A548" s="476"/>
      <c r="B548" s="489"/>
      <c r="C548" s="497"/>
      <c r="E548" s="479"/>
    </row>
    <row r="549" spans="1:5">
      <c r="A549" s="476"/>
      <c r="B549" s="498"/>
      <c r="C549" s="499"/>
      <c r="E549" s="479"/>
    </row>
    <row r="550" spans="1:5">
      <c r="A550" s="476"/>
      <c r="B550" s="489"/>
      <c r="C550" s="497"/>
      <c r="E550" s="479"/>
    </row>
    <row r="551" spans="1:5">
      <c r="A551" s="476"/>
      <c r="B551" s="489"/>
      <c r="C551" s="497"/>
      <c r="E551" s="479"/>
    </row>
    <row r="552" spans="1:5">
      <c r="A552" s="476"/>
      <c r="B552" s="489"/>
      <c r="C552" s="497"/>
      <c r="E552" s="479"/>
    </row>
    <row r="553" spans="1:5">
      <c r="A553" s="476"/>
      <c r="B553" s="489"/>
      <c r="C553" s="497"/>
      <c r="E553" s="479"/>
    </row>
    <row r="554" spans="1:5">
      <c r="A554" s="476"/>
      <c r="B554" s="489"/>
      <c r="C554" s="497"/>
      <c r="E554" s="479"/>
    </row>
    <row r="555" spans="1:5">
      <c r="A555" s="476"/>
      <c r="B555" s="489"/>
      <c r="C555" s="490"/>
      <c r="E555" s="479"/>
    </row>
    <row r="556" spans="1:5">
      <c r="A556" s="170"/>
      <c r="B556" s="480"/>
      <c r="C556" s="481"/>
      <c r="E556" s="479"/>
    </row>
    <row r="557" spans="1:5">
      <c r="A557" s="312"/>
      <c r="B557" s="498"/>
      <c r="C557" s="503"/>
      <c r="E557" s="479"/>
    </row>
    <row r="558" spans="1:5">
      <c r="A558" s="312"/>
      <c r="B558" s="489"/>
      <c r="C558" s="490"/>
      <c r="E558" s="479"/>
    </row>
    <row r="559" spans="1:5">
      <c r="A559" s="312"/>
      <c r="B559" s="487"/>
      <c r="C559" s="490"/>
      <c r="E559" s="479"/>
    </row>
    <row r="560" spans="1:5">
      <c r="A560" s="312"/>
      <c r="B560" s="498"/>
      <c r="C560" s="503"/>
      <c r="E560" s="479"/>
    </row>
    <row r="561" spans="1:5">
      <c r="A561" s="312"/>
      <c r="B561" s="489"/>
      <c r="C561" s="490"/>
      <c r="E561" s="479"/>
    </row>
    <row r="562" spans="1:5">
      <c r="A562" s="312"/>
      <c r="B562" s="489"/>
      <c r="C562" s="490"/>
      <c r="E562" s="479"/>
    </row>
    <row r="563" spans="1:5">
      <c r="A563" s="312"/>
      <c r="B563" s="489"/>
      <c r="C563" s="490"/>
      <c r="E563" s="479"/>
    </row>
    <row r="564" spans="1:5">
      <c r="A564" s="312"/>
      <c r="B564" s="498"/>
      <c r="C564" s="503"/>
      <c r="E564" s="479"/>
    </row>
    <row r="565" spans="1:5">
      <c r="A565" s="312"/>
      <c r="B565" s="489"/>
      <c r="C565" s="490"/>
      <c r="E565" s="479"/>
    </row>
    <row r="566" spans="1:5">
      <c r="A566" s="312"/>
      <c r="B566" s="489"/>
      <c r="C566" s="490"/>
      <c r="E566" s="479"/>
    </row>
    <row r="567" spans="1:5">
      <c r="A567" s="312"/>
      <c r="B567" s="498"/>
      <c r="C567" s="503"/>
      <c r="E567" s="479"/>
    </row>
    <row r="568" spans="1:5">
      <c r="A568" s="312"/>
      <c r="B568" s="489"/>
      <c r="C568" s="490"/>
      <c r="E568" s="479"/>
    </row>
    <row r="569" spans="1:5">
      <c r="A569" s="312"/>
      <c r="B569" s="498"/>
      <c r="C569" s="503"/>
      <c r="E569" s="479"/>
    </row>
    <row r="570" spans="1:5">
      <c r="A570" s="312"/>
      <c r="B570" s="489"/>
      <c r="C570" s="490"/>
      <c r="E570" s="479"/>
    </row>
    <row r="571" spans="1:5" ht="14.25">
      <c r="A571" s="476"/>
      <c r="B571" s="500"/>
      <c r="C571" s="497"/>
      <c r="E571" s="479"/>
    </row>
    <row r="572" spans="1:5">
      <c r="A572" s="476"/>
      <c r="B572" s="487"/>
      <c r="C572" s="503"/>
      <c r="E572" s="479"/>
    </row>
    <row r="573" spans="1:5">
      <c r="A573" s="476"/>
      <c r="B573" s="498"/>
      <c r="C573" s="503"/>
      <c r="E573" s="479"/>
    </row>
    <row r="574" spans="1:5">
      <c r="A574" s="476"/>
      <c r="B574" s="489"/>
      <c r="C574" s="490"/>
      <c r="E574" s="479"/>
    </row>
    <row r="575" spans="1:5">
      <c r="A575" s="476"/>
      <c r="B575" s="489"/>
      <c r="C575" s="490"/>
      <c r="E575" s="479"/>
    </row>
    <row r="576" spans="1:5">
      <c r="A576" s="476"/>
      <c r="B576" s="489"/>
      <c r="C576" s="490"/>
      <c r="E576" s="479"/>
    </row>
    <row r="577" spans="1:5">
      <c r="A577" s="476"/>
      <c r="B577" s="489"/>
      <c r="C577" s="490"/>
      <c r="E577" s="479"/>
    </row>
    <row r="578" spans="1:5">
      <c r="A578" s="476"/>
      <c r="B578" s="489"/>
      <c r="C578" s="490"/>
      <c r="E578" s="479"/>
    </row>
    <row r="579" spans="1:5">
      <c r="A579" s="476"/>
      <c r="B579" s="489"/>
      <c r="C579" s="490"/>
      <c r="E579" s="479"/>
    </row>
    <row r="580" spans="1:5">
      <c r="A580" s="476"/>
      <c r="B580" s="489"/>
      <c r="C580" s="490"/>
      <c r="E580" s="479"/>
    </row>
    <row r="581" spans="1:5">
      <c r="A581" s="476"/>
      <c r="B581" s="489"/>
      <c r="C581" s="490"/>
      <c r="E581" s="479"/>
    </row>
    <row r="582" spans="1:5">
      <c r="A582" s="476"/>
      <c r="B582" s="489"/>
      <c r="C582" s="490"/>
      <c r="E582" s="479"/>
    </row>
    <row r="583" spans="1:5">
      <c r="A583" s="476"/>
      <c r="B583" s="489"/>
      <c r="C583" s="490"/>
      <c r="E583" s="479"/>
    </row>
    <row r="584" spans="1:5">
      <c r="A584" s="476"/>
      <c r="B584" s="489"/>
      <c r="C584" s="490"/>
      <c r="E584" s="479"/>
    </row>
    <row r="585" spans="1:5">
      <c r="A585" s="476"/>
      <c r="B585" s="489"/>
      <c r="C585" s="490"/>
      <c r="E585" s="479"/>
    </row>
    <row r="586" spans="1:5">
      <c r="A586" s="476"/>
      <c r="B586" s="489"/>
      <c r="C586" s="490"/>
      <c r="E586" s="479"/>
    </row>
    <row r="587" spans="1:5">
      <c r="A587" s="476"/>
      <c r="B587" s="498"/>
      <c r="C587" s="503"/>
      <c r="E587" s="479"/>
    </row>
    <row r="588" spans="1:5" ht="25.5" customHeight="1">
      <c r="A588" s="476"/>
      <c r="B588" s="489"/>
      <c r="C588" s="490"/>
      <c r="E588" s="479"/>
    </row>
    <row r="589" spans="1:5">
      <c r="A589" s="476"/>
      <c r="B589" s="489"/>
      <c r="C589" s="490"/>
      <c r="E589" s="479"/>
    </row>
    <row r="590" spans="1:5">
      <c r="A590" s="476"/>
      <c r="B590" s="489"/>
      <c r="C590" s="490"/>
      <c r="E590" s="479"/>
    </row>
    <row r="591" spans="1:5">
      <c r="A591" s="476"/>
      <c r="B591" s="489"/>
      <c r="C591" s="490"/>
      <c r="E591" s="479"/>
    </row>
    <row r="592" spans="1:5">
      <c r="A592" s="476"/>
      <c r="B592" s="489"/>
      <c r="C592" s="490"/>
      <c r="E592" s="479"/>
    </row>
    <row r="593" spans="1:5" ht="30.75" customHeight="1">
      <c r="A593" s="476"/>
      <c r="B593" s="489"/>
      <c r="C593" s="490"/>
      <c r="E593" s="479"/>
    </row>
    <row r="594" spans="1:5">
      <c r="A594" s="476"/>
      <c r="B594" s="489"/>
      <c r="C594" s="490"/>
      <c r="E594" s="479"/>
    </row>
    <row r="595" spans="1:5">
      <c r="A595" s="476"/>
      <c r="B595" s="489"/>
      <c r="C595" s="490"/>
      <c r="E595" s="479"/>
    </row>
    <row r="596" spans="1:5">
      <c r="A596" s="476"/>
      <c r="B596" s="489"/>
      <c r="C596" s="490"/>
      <c r="E596" s="479"/>
    </row>
    <row r="597" spans="1:5">
      <c r="A597" s="476"/>
      <c r="B597" s="489"/>
      <c r="C597" s="490"/>
      <c r="E597" s="479"/>
    </row>
    <row r="598" spans="1:5">
      <c r="A598" s="476"/>
      <c r="B598" s="489"/>
      <c r="C598" s="490"/>
      <c r="E598" s="479"/>
    </row>
    <row r="599" spans="1:5" ht="15" customHeight="1">
      <c r="A599" s="476"/>
      <c r="B599" s="489"/>
      <c r="C599" s="490"/>
      <c r="E599" s="479"/>
    </row>
    <row r="600" spans="1:5" ht="15" customHeight="1">
      <c r="A600" s="476"/>
      <c r="B600" s="489"/>
      <c r="C600" s="490"/>
      <c r="E600" s="479"/>
    </row>
    <row r="601" spans="1:5" ht="15" customHeight="1">
      <c r="A601" s="476"/>
      <c r="B601" s="489"/>
      <c r="C601" s="490"/>
      <c r="E601" s="479"/>
    </row>
    <row r="602" spans="1:5" ht="15" customHeight="1">
      <c r="A602" s="476"/>
      <c r="B602" s="489"/>
      <c r="C602" s="490"/>
      <c r="E602" s="479"/>
    </row>
    <row r="603" spans="1:5" ht="15" customHeight="1">
      <c r="A603" s="476"/>
      <c r="B603" s="487"/>
      <c r="C603" s="503"/>
      <c r="E603" s="479"/>
    </row>
    <row r="604" spans="1:5" ht="15" customHeight="1">
      <c r="A604" s="476"/>
      <c r="B604" s="498"/>
      <c r="C604" s="503"/>
      <c r="E604" s="479"/>
    </row>
    <row r="605" spans="1:5" ht="15" customHeight="1">
      <c r="A605" s="312"/>
      <c r="B605" s="489"/>
      <c r="C605" s="490"/>
      <c r="E605" s="479"/>
    </row>
    <row r="606" spans="1:5" ht="15" customHeight="1">
      <c r="A606" s="476"/>
      <c r="B606" s="489"/>
      <c r="C606" s="490"/>
      <c r="E606" s="479"/>
    </row>
    <row r="607" spans="1:5" ht="15" customHeight="1">
      <c r="A607" s="312"/>
      <c r="B607" s="489"/>
      <c r="C607" s="490"/>
      <c r="E607" s="479"/>
    </row>
    <row r="608" spans="1:5" ht="15" customHeight="1">
      <c r="A608" s="476"/>
      <c r="B608" s="489"/>
      <c r="C608" s="490"/>
      <c r="E608" s="479"/>
    </row>
    <row r="609" spans="1:5" ht="15" customHeight="1">
      <c r="A609" s="312"/>
      <c r="B609" s="489"/>
      <c r="C609" s="490"/>
      <c r="E609" s="479"/>
    </row>
    <row r="610" spans="1:5" ht="15" customHeight="1">
      <c r="A610" s="476"/>
      <c r="B610" s="489"/>
      <c r="C610" s="490"/>
      <c r="E610" s="479"/>
    </row>
    <row r="611" spans="1:5" ht="15" customHeight="1">
      <c r="A611" s="312"/>
      <c r="B611" s="489"/>
      <c r="C611" s="490"/>
      <c r="E611" s="479"/>
    </row>
    <row r="612" spans="1:5" ht="15" customHeight="1">
      <c r="A612" s="476"/>
      <c r="B612" s="489"/>
      <c r="C612" s="490"/>
      <c r="E612" s="479"/>
    </row>
    <row r="613" spans="1:5" ht="15" customHeight="1">
      <c r="A613" s="312"/>
      <c r="B613" s="489"/>
      <c r="C613" s="490"/>
      <c r="E613" s="479"/>
    </row>
    <row r="614" spans="1:5" ht="15" customHeight="1">
      <c r="A614" s="476"/>
      <c r="B614" s="489"/>
      <c r="C614" s="490"/>
      <c r="E614" s="479"/>
    </row>
    <row r="615" spans="1:5" ht="15" customHeight="1">
      <c r="A615" s="312"/>
      <c r="B615" s="489"/>
      <c r="C615" s="490"/>
      <c r="E615" s="479"/>
    </row>
    <row r="616" spans="1:5" ht="15" customHeight="1">
      <c r="A616" s="476"/>
      <c r="B616" s="489"/>
      <c r="C616" s="490"/>
      <c r="E616" s="479"/>
    </row>
    <row r="617" spans="1:5" ht="15" customHeight="1">
      <c r="A617" s="312"/>
      <c r="B617" s="489"/>
      <c r="C617" s="490"/>
      <c r="E617" s="479"/>
    </row>
    <row r="618" spans="1:5" ht="15" customHeight="1">
      <c r="A618" s="476"/>
      <c r="B618" s="489"/>
      <c r="C618" s="490"/>
      <c r="E618" s="479"/>
    </row>
    <row r="619" spans="1:5" ht="15" customHeight="1">
      <c r="A619" s="312"/>
      <c r="B619" s="489"/>
      <c r="C619" s="490"/>
      <c r="E619" s="479"/>
    </row>
    <row r="620" spans="1:5" ht="15" customHeight="1">
      <c r="A620" s="476"/>
      <c r="B620" s="489"/>
      <c r="C620" s="490"/>
      <c r="E620" s="479"/>
    </row>
    <row r="621" spans="1:5" ht="15" customHeight="1">
      <c r="A621" s="312"/>
      <c r="B621" s="489"/>
      <c r="C621" s="490"/>
      <c r="E621" s="479"/>
    </row>
    <row r="622" spans="1:5" ht="15" customHeight="1">
      <c r="A622" s="476"/>
      <c r="B622" s="489"/>
      <c r="C622" s="490"/>
      <c r="E622" s="479"/>
    </row>
    <row r="623" spans="1:5" ht="15" customHeight="1">
      <c r="A623" s="312"/>
      <c r="B623" s="489"/>
      <c r="C623" s="490"/>
      <c r="E623" s="479"/>
    </row>
    <row r="624" spans="1:5" ht="15" customHeight="1">
      <c r="A624" s="312"/>
      <c r="B624" s="498"/>
      <c r="C624" s="503"/>
      <c r="E624" s="479"/>
    </row>
    <row r="625" spans="1:5" ht="15" customHeight="1">
      <c r="A625" s="312"/>
      <c r="B625" s="489"/>
      <c r="C625" s="490"/>
      <c r="E625" s="479"/>
    </row>
    <row r="626" spans="1:5" ht="15" customHeight="1">
      <c r="A626" s="312"/>
      <c r="B626" s="489"/>
      <c r="C626" s="490"/>
      <c r="E626" s="479"/>
    </row>
    <row r="627" spans="1:5" ht="15" customHeight="1">
      <c r="A627" s="312"/>
      <c r="B627" s="489"/>
      <c r="C627" s="490"/>
      <c r="E627" s="479"/>
    </row>
    <row r="628" spans="1:5" ht="15" customHeight="1">
      <c r="A628" s="312"/>
      <c r="B628" s="489"/>
      <c r="C628" s="490"/>
      <c r="E628" s="479"/>
    </row>
    <row r="629" spans="1:5" ht="15" customHeight="1">
      <c r="A629" s="312"/>
      <c r="B629" s="489"/>
      <c r="C629" s="490"/>
      <c r="E629" s="479"/>
    </row>
    <row r="630" spans="1:5" ht="15" customHeight="1">
      <c r="A630" s="312"/>
      <c r="B630" s="489"/>
      <c r="C630" s="490"/>
      <c r="E630" s="479"/>
    </row>
    <row r="631" spans="1:5" ht="15" customHeight="1">
      <c r="A631" s="476"/>
      <c r="B631" s="504"/>
      <c r="C631" s="478"/>
      <c r="E631" s="479"/>
    </row>
    <row r="632" spans="1:5" ht="15" customHeight="1"/>
    <row r="633" spans="1:5" ht="15" customHeight="1"/>
    <row r="634" spans="1:5" ht="15" customHeight="1"/>
    <row r="635" spans="1:5" ht="15" customHeight="1"/>
    <row r="636" spans="1:5" ht="15" customHeight="1"/>
    <row r="637" spans="1:5" ht="15" customHeight="1"/>
    <row r="638" spans="1:5" ht="15" customHeight="1"/>
    <row r="639" spans="1:5" ht="15" customHeight="1"/>
    <row r="640" spans="1:5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</sheetData>
  <mergeCells count="7">
    <mergeCell ref="E1:F1"/>
    <mergeCell ref="A2:F2"/>
    <mergeCell ref="A5:A6"/>
    <mergeCell ref="E4:F4"/>
    <mergeCell ref="E5:F5"/>
    <mergeCell ref="D5:D6"/>
    <mergeCell ref="A3:F3"/>
  </mergeCells>
  <phoneticPr fontId="1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E219"/>
  <sheetViews>
    <sheetView topLeftCell="B1" zoomScale="130" zoomScaleNormal="130" workbookViewId="0">
      <selection activeCell="D1" sqref="D1:E1"/>
    </sheetView>
  </sheetViews>
  <sheetFormatPr defaultRowHeight="12.75"/>
  <cols>
    <col min="1" max="1" width="5.5703125" style="19" customWidth="1"/>
    <col min="2" max="2" width="39" style="19" customWidth="1"/>
    <col min="3" max="3" width="14.140625" style="19" customWidth="1"/>
    <col min="4" max="4" width="13" style="19" customWidth="1"/>
    <col min="5" max="5" width="13.42578125" style="19" customWidth="1"/>
    <col min="6" max="6" width="11.140625" style="19" customWidth="1"/>
    <col min="7" max="16384" width="9.140625" style="19"/>
  </cols>
  <sheetData>
    <row r="1" spans="1:5" ht="51" customHeight="1">
      <c r="A1" s="566"/>
      <c r="B1" s="566"/>
      <c r="C1" s="566"/>
      <c r="D1" s="626" t="s">
        <v>968</v>
      </c>
      <c r="E1" s="626"/>
    </row>
    <row r="2" spans="1:5" ht="18">
      <c r="A2" s="627" t="s">
        <v>401</v>
      </c>
      <c r="B2" s="627"/>
      <c r="C2" s="627"/>
      <c r="D2" s="627"/>
      <c r="E2" s="627"/>
    </row>
    <row r="4" spans="1:5" ht="29.25" customHeight="1">
      <c r="A4" s="625" t="s">
        <v>492</v>
      </c>
      <c r="B4" s="625"/>
      <c r="C4" s="625"/>
      <c r="D4" s="625"/>
      <c r="E4" s="625"/>
    </row>
    <row r="5" spans="1:5">
      <c r="A5" s="20" t="s">
        <v>491</v>
      </c>
      <c r="B5" s="20"/>
      <c r="C5" s="20"/>
      <c r="D5" s="20"/>
    </row>
    <row r="6" spans="1:5" ht="13.5" thickBot="1">
      <c r="E6" s="21" t="s">
        <v>792</v>
      </c>
    </row>
    <row r="7" spans="1:5" ht="30" customHeight="1" thickBot="1">
      <c r="A7" s="628" t="s">
        <v>424</v>
      </c>
      <c r="B7" s="628"/>
      <c r="C7" s="613" t="s">
        <v>451</v>
      </c>
      <c r="D7" s="621" t="s">
        <v>399</v>
      </c>
      <c r="E7" s="622"/>
    </row>
    <row r="8" spans="1:5" ht="26.25" thickBot="1">
      <c r="A8" s="629"/>
      <c r="B8" s="629"/>
      <c r="C8" s="630"/>
      <c r="D8" s="30" t="s">
        <v>438</v>
      </c>
      <c r="E8" s="30" t="s">
        <v>310</v>
      </c>
    </row>
    <row r="9" spans="1:5" ht="13.5" thickBot="1">
      <c r="A9" s="505">
        <v>1</v>
      </c>
      <c r="B9" s="505">
        <v>2</v>
      </c>
      <c r="C9" s="505">
        <v>3</v>
      </c>
      <c r="D9" s="505">
        <v>4</v>
      </c>
      <c r="E9" s="505">
        <v>5</v>
      </c>
    </row>
    <row r="10" spans="1:5" ht="30" customHeight="1" thickBot="1">
      <c r="A10" s="506">
        <v>8000</v>
      </c>
      <c r="B10" s="507" t="s">
        <v>831</v>
      </c>
      <c r="C10" s="8">
        <v>-26974.2</v>
      </c>
      <c r="D10" s="8"/>
      <c r="E10" s="8">
        <v>-26974.2</v>
      </c>
    </row>
    <row r="40" spans="1:2">
      <c r="A40" s="21"/>
      <c r="B40" s="316"/>
    </row>
    <row r="41" spans="1:2">
      <c r="A41" s="21"/>
      <c r="B41" s="508"/>
    </row>
    <row r="42" spans="1:2">
      <c r="A42" s="21"/>
      <c r="B42" s="316"/>
    </row>
    <row r="43" spans="1:2">
      <c r="A43" s="21"/>
      <c r="B43" s="316"/>
    </row>
    <row r="44" spans="1:2">
      <c r="A44" s="21"/>
      <c r="B44" s="316"/>
    </row>
    <row r="45" spans="1:2">
      <c r="A45" s="21"/>
      <c r="B45" s="316"/>
    </row>
    <row r="46" spans="1:2">
      <c r="B46" s="316"/>
    </row>
    <row r="47" spans="1:2">
      <c r="B47" s="316"/>
    </row>
    <row r="48" spans="1:2">
      <c r="B48" s="316"/>
    </row>
    <row r="49" spans="2:2">
      <c r="B49" s="316"/>
    </row>
    <row r="50" spans="2:2">
      <c r="B50" s="316"/>
    </row>
    <row r="51" spans="2:2">
      <c r="B51" s="316"/>
    </row>
    <row r="52" spans="2:2">
      <c r="B52" s="316"/>
    </row>
    <row r="53" spans="2:2">
      <c r="B53" s="316"/>
    </row>
    <row r="54" spans="2:2">
      <c r="B54" s="316"/>
    </row>
    <row r="55" spans="2:2">
      <c r="B55" s="316"/>
    </row>
    <row r="56" spans="2:2">
      <c r="B56" s="316"/>
    </row>
    <row r="57" spans="2:2">
      <c r="B57" s="316"/>
    </row>
    <row r="58" spans="2:2">
      <c r="B58" s="316"/>
    </row>
    <row r="59" spans="2:2">
      <c r="B59" s="316"/>
    </row>
    <row r="60" spans="2:2">
      <c r="B60" s="316"/>
    </row>
    <row r="61" spans="2:2">
      <c r="B61" s="316"/>
    </row>
    <row r="62" spans="2:2">
      <c r="B62" s="316"/>
    </row>
    <row r="63" spans="2:2">
      <c r="B63" s="316"/>
    </row>
    <row r="64" spans="2:2">
      <c r="B64" s="316"/>
    </row>
    <row r="65" spans="2:2">
      <c r="B65" s="316"/>
    </row>
    <row r="66" spans="2:2">
      <c r="B66" s="316"/>
    </row>
    <row r="67" spans="2:2">
      <c r="B67" s="316"/>
    </row>
    <row r="68" spans="2:2">
      <c r="B68" s="316"/>
    </row>
    <row r="69" spans="2:2">
      <c r="B69" s="316"/>
    </row>
    <row r="70" spans="2:2">
      <c r="B70" s="316"/>
    </row>
    <row r="71" spans="2:2">
      <c r="B71" s="316"/>
    </row>
    <row r="72" spans="2:2">
      <c r="B72" s="316"/>
    </row>
    <row r="73" spans="2:2">
      <c r="B73" s="316"/>
    </row>
    <row r="74" spans="2:2">
      <c r="B74" s="316"/>
    </row>
    <row r="75" spans="2:2">
      <c r="B75" s="316"/>
    </row>
    <row r="76" spans="2:2">
      <c r="B76" s="316"/>
    </row>
    <row r="77" spans="2:2">
      <c r="B77" s="316"/>
    </row>
    <row r="78" spans="2:2">
      <c r="B78" s="316"/>
    </row>
    <row r="79" spans="2:2">
      <c r="B79" s="316"/>
    </row>
    <row r="80" spans="2:2">
      <c r="B80" s="316"/>
    </row>
    <row r="81" spans="2:2">
      <c r="B81" s="316"/>
    </row>
    <row r="82" spans="2:2">
      <c r="B82" s="316"/>
    </row>
    <row r="83" spans="2:2">
      <c r="B83" s="316"/>
    </row>
    <row r="84" spans="2:2">
      <c r="B84" s="316"/>
    </row>
    <row r="85" spans="2:2">
      <c r="B85" s="316"/>
    </row>
    <row r="86" spans="2:2">
      <c r="B86" s="316"/>
    </row>
    <row r="87" spans="2:2">
      <c r="B87" s="316"/>
    </row>
    <row r="88" spans="2:2">
      <c r="B88" s="316"/>
    </row>
    <row r="89" spans="2:2">
      <c r="B89" s="316"/>
    </row>
    <row r="90" spans="2:2">
      <c r="B90" s="316"/>
    </row>
    <row r="91" spans="2:2">
      <c r="B91" s="316"/>
    </row>
    <row r="92" spans="2:2">
      <c r="B92" s="316"/>
    </row>
    <row r="93" spans="2:2">
      <c r="B93" s="316"/>
    </row>
    <row r="94" spans="2:2">
      <c r="B94" s="316"/>
    </row>
    <row r="95" spans="2:2">
      <c r="B95" s="316"/>
    </row>
    <row r="96" spans="2:2">
      <c r="B96" s="316"/>
    </row>
    <row r="97" spans="2:2">
      <c r="B97" s="316"/>
    </row>
    <row r="98" spans="2:2">
      <c r="B98" s="316"/>
    </row>
    <row r="99" spans="2:2">
      <c r="B99" s="316"/>
    </row>
    <row r="100" spans="2:2">
      <c r="B100" s="316"/>
    </row>
    <row r="101" spans="2:2">
      <c r="B101" s="316"/>
    </row>
    <row r="102" spans="2:2">
      <c r="B102" s="316"/>
    </row>
    <row r="103" spans="2:2">
      <c r="B103" s="316"/>
    </row>
    <row r="104" spans="2:2">
      <c r="B104" s="316"/>
    </row>
    <row r="105" spans="2:2">
      <c r="B105" s="316"/>
    </row>
    <row r="106" spans="2:2">
      <c r="B106" s="316"/>
    </row>
    <row r="107" spans="2:2">
      <c r="B107" s="316"/>
    </row>
    <row r="108" spans="2:2">
      <c r="B108" s="316"/>
    </row>
    <row r="109" spans="2:2">
      <c r="B109" s="316"/>
    </row>
    <row r="110" spans="2:2">
      <c r="B110" s="316"/>
    </row>
    <row r="111" spans="2:2">
      <c r="B111" s="316"/>
    </row>
    <row r="112" spans="2:2">
      <c r="B112" s="316"/>
    </row>
    <row r="113" spans="2:2">
      <c r="B113" s="316"/>
    </row>
    <row r="114" spans="2:2">
      <c r="B114" s="316"/>
    </row>
    <row r="115" spans="2:2">
      <c r="B115" s="316"/>
    </row>
    <row r="116" spans="2:2">
      <c r="B116" s="316"/>
    </row>
    <row r="117" spans="2:2">
      <c r="B117" s="316"/>
    </row>
    <row r="118" spans="2:2">
      <c r="B118" s="316"/>
    </row>
    <row r="119" spans="2:2">
      <c r="B119" s="316"/>
    </row>
    <row r="120" spans="2:2">
      <c r="B120" s="316"/>
    </row>
    <row r="121" spans="2:2">
      <c r="B121" s="316"/>
    </row>
    <row r="122" spans="2:2">
      <c r="B122" s="316"/>
    </row>
    <row r="123" spans="2:2">
      <c r="B123" s="316"/>
    </row>
    <row r="124" spans="2:2">
      <c r="B124" s="316"/>
    </row>
    <row r="125" spans="2:2">
      <c r="B125" s="316"/>
    </row>
    <row r="126" spans="2:2">
      <c r="B126" s="316"/>
    </row>
    <row r="127" spans="2:2">
      <c r="B127" s="316"/>
    </row>
    <row r="128" spans="2:2">
      <c r="B128" s="316"/>
    </row>
    <row r="129" spans="2:2">
      <c r="B129" s="316"/>
    </row>
    <row r="130" spans="2:2">
      <c r="B130" s="316"/>
    </row>
    <row r="131" spans="2:2">
      <c r="B131" s="316"/>
    </row>
    <row r="132" spans="2:2">
      <c r="B132" s="316"/>
    </row>
    <row r="133" spans="2:2">
      <c r="B133" s="316"/>
    </row>
    <row r="134" spans="2:2">
      <c r="B134" s="316"/>
    </row>
    <row r="135" spans="2:2">
      <c r="B135" s="316"/>
    </row>
    <row r="136" spans="2:2">
      <c r="B136" s="316"/>
    </row>
    <row r="137" spans="2:2">
      <c r="B137" s="316"/>
    </row>
    <row r="138" spans="2:2">
      <c r="B138" s="316"/>
    </row>
    <row r="139" spans="2:2">
      <c r="B139" s="316"/>
    </row>
    <row r="140" spans="2:2">
      <c r="B140" s="316"/>
    </row>
    <row r="141" spans="2:2">
      <c r="B141" s="316"/>
    </row>
    <row r="142" spans="2:2">
      <c r="B142" s="316"/>
    </row>
    <row r="143" spans="2:2">
      <c r="B143" s="316"/>
    </row>
    <row r="144" spans="2:2">
      <c r="B144" s="316"/>
    </row>
    <row r="145" spans="2:2">
      <c r="B145" s="316"/>
    </row>
    <row r="146" spans="2:2">
      <c r="B146" s="316"/>
    </row>
    <row r="147" spans="2:2">
      <c r="B147" s="316"/>
    </row>
    <row r="148" spans="2:2">
      <c r="B148" s="316"/>
    </row>
    <row r="149" spans="2:2">
      <c r="B149" s="316"/>
    </row>
    <row r="150" spans="2:2">
      <c r="B150" s="316"/>
    </row>
    <row r="151" spans="2:2">
      <c r="B151" s="316"/>
    </row>
    <row r="152" spans="2:2">
      <c r="B152" s="316"/>
    </row>
    <row r="153" spans="2:2">
      <c r="B153" s="316"/>
    </row>
    <row r="154" spans="2:2">
      <c r="B154" s="316"/>
    </row>
    <row r="155" spans="2:2">
      <c r="B155" s="316"/>
    </row>
    <row r="156" spans="2:2">
      <c r="B156" s="316"/>
    </row>
    <row r="157" spans="2:2">
      <c r="B157" s="316"/>
    </row>
    <row r="158" spans="2:2">
      <c r="B158" s="316"/>
    </row>
    <row r="159" spans="2:2">
      <c r="B159" s="316"/>
    </row>
    <row r="160" spans="2:2">
      <c r="B160" s="316"/>
    </row>
    <row r="161" spans="2:2">
      <c r="B161" s="316"/>
    </row>
    <row r="162" spans="2:2">
      <c r="B162" s="316"/>
    </row>
    <row r="163" spans="2:2">
      <c r="B163" s="316"/>
    </row>
    <row r="164" spans="2:2">
      <c r="B164" s="316"/>
    </row>
    <row r="165" spans="2:2">
      <c r="B165" s="316"/>
    </row>
    <row r="166" spans="2:2">
      <c r="B166" s="316"/>
    </row>
    <row r="167" spans="2:2">
      <c r="B167" s="316"/>
    </row>
    <row r="168" spans="2:2">
      <c r="B168" s="316"/>
    </row>
    <row r="169" spans="2:2">
      <c r="B169" s="316"/>
    </row>
    <row r="170" spans="2:2">
      <c r="B170" s="316"/>
    </row>
    <row r="171" spans="2:2">
      <c r="B171" s="316"/>
    </row>
    <row r="172" spans="2:2">
      <c r="B172" s="316"/>
    </row>
    <row r="173" spans="2:2">
      <c r="B173" s="316"/>
    </row>
    <row r="174" spans="2:2">
      <c r="B174" s="316"/>
    </row>
    <row r="175" spans="2:2">
      <c r="B175" s="316"/>
    </row>
    <row r="176" spans="2:2">
      <c r="B176" s="316"/>
    </row>
    <row r="177" spans="2:2">
      <c r="B177" s="316"/>
    </row>
    <row r="178" spans="2:2">
      <c r="B178" s="316"/>
    </row>
    <row r="179" spans="2:2">
      <c r="B179" s="316"/>
    </row>
    <row r="180" spans="2:2">
      <c r="B180" s="316"/>
    </row>
    <row r="181" spans="2:2">
      <c r="B181" s="316"/>
    </row>
    <row r="182" spans="2:2">
      <c r="B182" s="316"/>
    </row>
    <row r="183" spans="2:2">
      <c r="B183" s="316"/>
    </row>
    <row r="184" spans="2:2">
      <c r="B184" s="316"/>
    </row>
    <row r="185" spans="2:2">
      <c r="B185" s="316"/>
    </row>
    <row r="186" spans="2:2">
      <c r="B186" s="316"/>
    </row>
    <row r="187" spans="2:2">
      <c r="B187" s="316"/>
    </row>
    <row r="188" spans="2:2">
      <c r="B188" s="316"/>
    </row>
    <row r="189" spans="2:2">
      <c r="B189" s="316"/>
    </row>
    <row r="190" spans="2:2">
      <c r="B190" s="316"/>
    </row>
    <row r="191" spans="2:2">
      <c r="B191" s="316"/>
    </row>
    <row r="192" spans="2:2">
      <c r="B192" s="316"/>
    </row>
    <row r="193" spans="2:2">
      <c r="B193" s="316"/>
    </row>
    <row r="194" spans="2:2">
      <c r="B194" s="316"/>
    </row>
    <row r="195" spans="2:2">
      <c r="B195" s="316"/>
    </row>
    <row r="196" spans="2:2">
      <c r="B196" s="316"/>
    </row>
    <row r="197" spans="2:2">
      <c r="B197" s="316"/>
    </row>
    <row r="198" spans="2:2">
      <c r="B198" s="316"/>
    </row>
    <row r="199" spans="2:2">
      <c r="B199" s="316"/>
    </row>
    <row r="200" spans="2:2">
      <c r="B200" s="316"/>
    </row>
    <row r="201" spans="2:2">
      <c r="B201" s="316"/>
    </row>
    <row r="202" spans="2:2">
      <c r="B202" s="316"/>
    </row>
    <row r="203" spans="2:2">
      <c r="B203" s="316"/>
    </row>
    <row r="204" spans="2:2">
      <c r="B204" s="316"/>
    </row>
    <row r="205" spans="2:2">
      <c r="B205" s="316"/>
    </row>
    <row r="206" spans="2:2">
      <c r="B206" s="316"/>
    </row>
    <row r="207" spans="2:2">
      <c r="B207" s="316"/>
    </row>
    <row r="208" spans="2:2">
      <c r="B208" s="316"/>
    </row>
    <row r="209" spans="2:2">
      <c r="B209" s="316"/>
    </row>
    <row r="210" spans="2:2">
      <c r="B210" s="316"/>
    </row>
    <row r="211" spans="2:2">
      <c r="B211" s="316"/>
    </row>
    <row r="212" spans="2:2">
      <c r="B212" s="316"/>
    </row>
    <row r="213" spans="2:2">
      <c r="B213" s="316"/>
    </row>
    <row r="214" spans="2:2">
      <c r="B214" s="316"/>
    </row>
    <row r="215" spans="2:2">
      <c r="B215" s="316"/>
    </row>
    <row r="216" spans="2:2">
      <c r="B216" s="316"/>
    </row>
    <row r="217" spans="2:2">
      <c r="B217" s="316"/>
    </row>
    <row r="218" spans="2:2">
      <c r="B218" s="316"/>
    </row>
    <row r="219" spans="2:2">
      <c r="B219" s="316"/>
    </row>
  </sheetData>
  <mergeCells count="7">
    <mergeCell ref="D1:E1"/>
    <mergeCell ref="A2:E2"/>
    <mergeCell ref="A4:E4"/>
    <mergeCell ref="B7:B8"/>
    <mergeCell ref="A7:A8"/>
    <mergeCell ref="C7:C8"/>
    <mergeCell ref="D7:E7"/>
  </mergeCells>
  <phoneticPr fontId="1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50"/>
  <sheetViews>
    <sheetView workbookViewId="0">
      <selection activeCell="D1" sqref="D1:F1"/>
    </sheetView>
  </sheetViews>
  <sheetFormatPr defaultRowHeight="12.75" outlineLevelRow="1"/>
  <cols>
    <col min="1" max="1" width="5.85546875" style="19" customWidth="1"/>
    <col min="2" max="2" width="54.28515625" style="19" customWidth="1"/>
    <col min="3" max="3" width="6" style="19" customWidth="1"/>
    <col min="4" max="4" width="11.42578125" style="19" customWidth="1"/>
    <col min="5" max="5" width="10.140625" style="19" customWidth="1"/>
    <col min="6" max="6" width="10" style="19" customWidth="1"/>
    <col min="7" max="16384" width="9.140625" style="19"/>
  </cols>
  <sheetData>
    <row r="1" spans="1:8" ht="72" customHeight="1">
      <c r="A1" s="172"/>
      <c r="B1" s="172"/>
      <c r="C1" s="172"/>
      <c r="D1" s="601" t="s">
        <v>969</v>
      </c>
      <c r="E1" s="601"/>
      <c r="F1" s="601"/>
      <c r="G1" s="172"/>
      <c r="H1" s="172"/>
    </row>
    <row r="2" spans="1:8" ht="24.75" customHeight="1">
      <c r="A2" s="570" t="s">
        <v>661</v>
      </c>
      <c r="B2" s="570"/>
      <c r="C2" s="570"/>
      <c r="D2" s="570"/>
      <c r="E2" s="570"/>
      <c r="F2" s="570"/>
    </row>
    <row r="3" spans="1:8" ht="50.25" customHeight="1">
      <c r="A3" s="625" t="s">
        <v>364</v>
      </c>
      <c r="B3" s="625"/>
      <c r="C3" s="625"/>
      <c r="D3" s="625"/>
      <c r="E3" s="625"/>
      <c r="F3" s="625"/>
    </row>
    <row r="4" spans="1:8" ht="14.25" customHeight="1">
      <c r="A4" s="20" t="s">
        <v>671</v>
      </c>
    </row>
    <row r="5" spans="1:8" ht="14.25" customHeight="1" thickBot="1">
      <c r="E5" s="21" t="s">
        <v>485</v>
      </c>
    </row>
    <row r="6" spans="1:8" ht="51.75" thickBot="1">
      <c r="A6" s="22" t="s">
        <v>330</v>
      </c>
      <c r="B6" s="23" t="s">
        <v>331</v>
      </c>
      <c r="C6" s="24"/>
      <c r="D6" s="623" t="s">
        <v>490</v>
      </c>
      <c r="E6" s="25" t="s">
        <v>663</v>
      </c>
      <c r="F6" s="26"/>
    </row>
    <row r="7" spans="1:8" ht="26.25" thickBot="1">
      <c r="A7" s="27"/>
      <c r="B7" s="28" t="s">
        <v>332</v>
      </c>
      <c r="C7" s="29" t="s">
        <v>333</v>
      </c>
      <c r="D7" s="624"/>
      <c r="E7" s="30" t="s">
        <v>481</v>
      </c>
      <c r="F7" s="30" t="s">
        <v>482</v>
      </c>
    </row>
    <row r="8" spans="1:8" ht="13.5" thickBot="1">
      <c r="A8" s="31">
        <v>1</v>
      </c>
      <c r="B8" s="31">
        <v>2</v>
      </c>
      <c r="C8" s="31" t="s">
        <v>334</v>
      </c>
      <c r="D8" s="32">
        <v>4</v>
      </c>
      <c r="E8" s="32">
        <v>5</v>
      </c>
      <c r="F8" s="32">
        <v>6</v>
      </c>
    </row>
    <row r="9" spans="1:8" s="20" customFormat="1" ht="24.75" thickBot="1">
      <c r="A9" s="33">
        <v>8010</v>
      </c>
      <c r="B9" s="34" t="s">
        <v>888</v>
      </c>
      <c r="C9" s="35"/>
      <c r="D9" s="9">
        <v>26974.2</v>
      </c>
      <c r="E9" s="10">
        <f>-Sheet4!D10</f>
        <v>0</v>
      </c>
      <c r="F9" s="17">
        <v>26974.2</v>
      </c>
    </row>
    <row r="10" spans="1:8" s="20" customFormat="1" ht="13.5" thickBot="1">
      <c r="A10" s="36"/>
      <c r="B10" s="37" t="s">
        <v>399</v>
      </c>
      <c r="D10" s="38"/>
      <c r="E10" s="39"/>
      <c r="F10" s="40"/>
    </row>
    <row r="11" spans="1:8" ht="24.75" thickBot="1">
      <c r="A11" s="33">
        <v>8100</v>
      </c>
      <c r="B11" s="34" t="s">
        <v>889</v>
      </c>
      <c r="C11" s="41"/>
      <c r="D11" s="9">
        <f>E11+F11</f>
        <v>26974.2</v>
      </c>
      <c r="E11" s="10">
        <f>E13+E41</f>
        <v>0</v>
      </c>
      <c r="F11" s="17">
        <v>26974.2</v>
      </c>
    </row>
    <row r="12" spans="1:8">
      <c r="A12" s="42"/>
      <c r="B12" s="43" t="s">
        <v>399</v>
      </c>
      <c r="C12" s="44"/>
      <c r="D12" s="45"/>
      <c r="E12" s="46"/>
      <c r="F12" s="47"/>
    </row>
    <row r="13" spans="1:8" ht="24" customHeight="1">
      <c r="A13" s="48">
        <v>8110</v>
      </c>
      <c r="B13" s="49" t="s">
        <v>890</v>
      </c>
      <c r="C13" s="50"/>
      <c r="D13" s="7">
        <f>E13+F13</f>
        <v>0</v>
      </c>
      <c r="E13" s="15">
        <f>E19</f>
        <v>0</v>
      </c>
      <c r="F13" s="16">
        <f>F15+F19</f>
        <v>0</v>
      </c>
    </row>
    <row r="14" spans="1:8">
      <c r="A14" s="48"/>
      <c r="B14" s="51" t="s">
        <v>399</v>
      </c>
      <c r="C14" s="50"/>
      <c r="D14" s="52"/>
      <c r="E14" s="53"/>
      <c r="F14" s="54"/>
    </row>
    <row r="15" spans="1:8" ht="33" customHeight="1">
      <c r="A15" s="48">
        <v>8111</v>
      </c>
      <c r="B15" s="55" t="s">
        <v>409</v>
      </c>
      <c r="C15" s="50"/>
      <c r="D15" s="7">
        <f>F15</f>
        <v>0</v>
      </c>
      <c r="E15" s="56" t="s">
        <v>507</v>
      </c>
      <c r="F15" s="16">
        <f>F17+F18</f>
        <v>0</v>
      </c>
    </row>
    <row r="16" spans="1:8">
      <c r="A16" s="48"/>
      <c r="B16" s="57" t="s">
        <v>419</v>
      </c>
      <c r="C16" s="50"/>
      <c r="D16" s="58"/>
      <c r="E16" s="56"/>
      <c r="F16" s="59"/>
    </row>
    <row r="17" spans="1:6">
      <c r="A17" s="48">
        <v>8112</v>
      </c>
      <c r="B17" s="60" t="s">
        <v>408</v>
      </c>
      <c r="C17" s="61" t="s">
        <v>442</v>
      </c>
      <c r="D17" s="7">
        <f>F17</f>
        <v>0</v>
      </c>
      <c r="E17" s="56" t="s">
        <v>507</v>
      </c>
      <c r="F17" s="59"/>
    </row>
    <row r="18" spans="1:6">
      <c r="A18" s="48">
        <v>8113</v>
      </c>
      <c r="B18" s="60" t="s">
        <v>402</v>
      </c>
      <c r="C18" s="61" t="s">
        <v>443</v>
      </c>
      <c r="D18" s="7">
        <f>F18</f>
        <v>0</v>
      </c>
      <c r="E18" s="56" t="s">
        <v>507</v>
      </c>
      <c r="F18" s="59"/>
    </row>
    <row r="19" spans="1:6" ht="34.5" customHeight="1">
      <c r="A19" s="48">
        <v>8120</v>
      </c>
      <c r="B19" s="55" t="s">
        <v>891</v>
      </c>
      <c r="C19" s="61"/>
      <c r="D19" s="7">
        <f>E19+F19</f>
        <v>0</v>
      </c>
      <c r="E19" s="15">
        <f>E31</f>
        <v>0</v>
      </c>
      <c r="F19" s="16">
        <f>F21+F31</f>
        <v>0</v>
      </c>
    </row>
    <row r="20" spans="1:6">
      <c r="A20" s="48"/>
      <c r="B20" s="57" t="s">
        <v>399</v>
      </c>
      <c r="C20" s="61"/>
      <c r="D20" s="58"/>
      <c r="E20" s="62"/>
      <c r="F20" s="59"/>
    </row>
    <row r="21" spans="1:6">
      <c r="A21" s="48">
        <v>8121</v>
      </c>
      <c r="B21" s="55" t="s">
        <v>436</v>
      </c>
      <c r="C21" s="61"/>
      <c r="D21" s="63">
        <f>F21</f>
        <v>0</v>
      </c>
      <c r="E21" s="56" t="s">
        <v>507</v>
      </c>
      <c r="F21" s="64">
        <f>F23+F27</f>
        <v>0</v>
      </c>
    </row>
    <row r="22" spans="1:6">
      <c r="A22" s="48"/>
      <c r="B22" s="57" t="s">
        <v>419</v>
      </c>
      <c r="C22" s="61"/>
      <c r="D22" s="58"/>
      <c r="E22" s="62"/>
      <c r="F22" s="59"/>
    </row>
    <row r="23" spans="1:6">
      <c r="A23" s="65">
        <v>8122</v>
      </c>
      <c r="B23" s="49" t="s">
        <v>426</v>
      </c>
      <c r="C23" s="61" t="s">
        <v>444</v>
      </c>
      <c r="D23" s="63">
        <f>F23</f>
        <v>0</v>
      </c>
      <c r="E23" s="56" t="s">
        <v>507</v>
      </c>
      <c r="F23" s="64">
        <f>F25+F26</f>
        <v>0</v>
      </c>
    </row>
    <row r="24" spans="1:6">
      <c r="A24" s="65"/>
      <c r="B24" s="66" t="s">
        <v>419</v>
      </c>
      <c r="C24" s="61"/>
      <c r="D24" s="58"/>
      <c r="E24" s="62"/>
      <c r="F24" s="59"/>
    </row>
    <row r="25" spans="1:6">
      <c r="A25" s="65">
        <v>8123</v>
      </c>
      <c r="B25" s="66" t="s">
        <v>425</v>
      </c>
      <c r="C25" s="61"/>
      <c r="D25" s="63">
        <f>F25</f>
        <v>0</v>
      </c>
      <c r="E25" s="56" t="s">
        <v>507</v>
      </c>
      <c r="F25" s="59"/>
    </row>
    <row r="26" spans="1:6">
      <c r="A26" s="65">
        <v>8124</v>
      </c>
      <c r="B26" s="66" t="s">
        <v>427</v>
      </c>
      <c r="C26" s="61"/>
      <c r="D26" s="63">
        <f>F26</f>
        <v>0</v>
      </c>
      <c r="E26" s="56" t="s">
        <v>507</v>
      </c>
      <c r="F26" s="59"/>
    </row>
    <row r="27" spans="1:6">
      <c r="A27" s="65">
        <v>8130</v>
      </c>
      <c r="B27" s="49" t="s">
        <v>428</v>
      </c>
      <c r="C27" s="61" t="s">
        <v>445</v>
      </c>
      <c r="D27" s="63">
        <f>F27</f>
        <v>0</v>
      </c>
      <c r="E27" s="56" t="s">
        <v>507</v>
      </c>
      <c r="F27" s="64">
        <f>F29+F30</f>
        <v>0</v>
      </c>
    </row>
    <row r="28" spans="1:6">
      <c r="A28" s="65"/>
      <c r="B28" s="66" t="s">
        <v>419</v>
      </c>
      <c r="C28" s="61"/>
      <c r="D28" s="63"/>
      <c r="E28" s="62"/>
      <c r="F28" s="59"/>
    </row>
    <row r="29" spans="1:6">
      <c r="A29" s="65">
        <v>8131</v>
      </c>
      <c r="B29" s="66" t="s">
        <v>432</v>
      </c>
      <c r="C29" s="61"/>
      <c r="D29" s="63">
        <f>F29</f>
        <v>0</v>
      </c>
      <c r="E29" s="56" t="s">
        <v>507</v>
      </c>
      <c r="F29" s="59"/>
    </row>
    <row r="30" spans="1:6">
      <c r="A30" s="65">
        <v>8132</v>
      </c>
      <c r="B30" s="66" t="s">
        <v>429</v>
      </c>
      <c r="C30" s="61"/>
      <c r="D30" s="63">
        <f>F30</f>
        <v>0</v>
      </c>
      <c r="E30" s="56" t="s">
        <v>507</v>
      </c>
      <c r="F30" s="59"/>
    </row>
    <row r="31" spans="1:6" s="69" customFormat="1">
      <c r="A31" s="65">
        <v>8140</v>
      </c>
      <c r="B31" s="49" t="s">
        <v>437</v>
      </c>
      <c r="C31" s="67"/>
      <c r="D31" s="63">
        <f>F31+E31</f>
        <v>0</v>
      </c>
      <c r="E31" s="68">
        <f>E33+E37</f>
        <v>0</v>
      </c>
      <c r="F31" s="64">
        <f>F33+F37</f>
        <v>0</v>
      </c>
    </row>
    <row r="32" spans="1:6" s="69" customFormat="1">
      <c r="A32" s="48"/>
      <c r="B32" s="57" t="s">
        <v>419</v>
      </c>
      <c r="C32" s="67"/>
      <c r="D32" s="70"/>
      <c r="E32" s="71"/>
      <c r="F32" s="72"/>
    </row>
    <row r="33" spans="1:9" s="69" customFormat="1" ht="10.5" customHeight="1">
      <c r="A33" s="65">
        <v>8141</v>
      </c>
      <c r="B33" s="49" t="s">
        <v>430</v>
      </c>
      <c r="C33" s="67" t="s">
        <v>444</v>
      </c>
      <c r="D33" s="63">
        <f>E33+F33</f>
        <v>0</v>
      </c>
      <c r="E33" s="68">
        <f>E35+E36</f>
        <v>0</v>
      </c>
      <c r="F33" s="64">
        <f>F36</f>
        <v>0</v>
      </c>
    </row>
    <row r="34" spans="1:9" s="69" customFormat="1" ht="13.5" thickBot="1">
      <c r="A34" s="73"/>
      <c r="B34" s="74" t="s">
        <v>419</v>
      </c>
      <c r="C34" s="75"/>
      <c r="D34" s="76"/>
      <c r="E34" s="77"/>
      <c r="F34" s="78"/>
    </row>
    <row r="35" spans="1:9" s="69" customFormat="1">
      <c r="A35" s="79">
        <v>8142</v>
      </c>
      <c r="B35" s="80" t="s">
        <v>433</v>
      </c>
      <c r="C35" s="81"/>
      <c r="D35" s="82">
        <f>E35</f>
        <v>0</v>
      </c>
      <c r="E35" s="83"/>
      <c r="F35" s="84" t="s">
        <v>507</v>
      </c>
    </row>
    <row r="36" spans="1:9" s="69" customFormat="1" ht="13.5" thickBot="1">
      <c r="A36" s="85">
        <v>8143</v>
      </c>
      <c r="B36" s="86" t="s">
        <v>434</v>
      </c>
      <c r="C36" s="87"/>
      <c r="D36" s="88">
        <f>E36+F36</f>
        <v>0</v>
      </c>
      <c r="E36" s="89"/>
      <c r="F36" s="90"/>
    </row>
    <row r="37" spans="1:9" s="69" customFormat="1" ht="13.5" customHeight="1">
      <c r="A37" s="42">
        <v>8150</v>
      </c>
      <c r="B37" s="91" t="s">
        <v>435</v>
      </c>
      <c r="C37" s="92" t="s">
        <v>445</v>
      </c>
      <c r="D37" s="93">
        <f>E37+F37</f>
        <v>0</v>
      </c>
      <c r="E37" s="94">
        <f>E39+E40</f>
        <v>0</v>
      </c>
      <c r="F37" s="95">
        <f>F40</f>
        <v>0</v>
      </c>
    </row>
    <row r="38" spans="1:9" s="69" customFormat="1">
      <c r="A38" s="65"/>
      <c r="B38" s="66" t="s">
        <v>419</v>
      </c>
      <c r="C38" s="96"/>
      <c r="D38" s="63">
        <f>E38+F38</f>
        <v>0</v>
      </c>
      <c r="E38" s="71"/>
      <c r="F38" s="72"/>
    </row>
    <row r="39" spans="1:9" s="69" customFormat="1">
      <c r="A39" s="65">
        <v>8151</v>
      </c>
      <c r="B39" s="66" t="s">
        <v>432</v>
      </c>
      <c r="C39" s="96"/>
      <c r="D39" s="63">
        <f>E39</f>
        <v>0</v>
      </c>
      <c r="E39" s="71"/>
      <c r="F39" s="97" t="s">
        <v>797</v>
      </c>
    </row>
    <row r="40" spans="1:9" s="69" customFormat="1" ht="13.5" thickBot="1">
      <c r="A40" s="73">
        <v>8152</v>
      </c>
      <c r="B40" s="74" t="s">
        <v>431</v>
      </c>
      <c r="C40" s="98"/>
      <c r="D40" s="99">
        <f>E40+F40</f>
        <v>0</v>
      </c>
      <c r="E40" s="77"/>
      <c r="F40" s="78"/>
    </row>
    <row r="41" spans="1:9" s="69" customFormat="1" ht="37.5" customHeight="1" thickBot="1">
      <c r="A41" s="33">
        <v>8160</v>
      </c>
      <c r="B41" s="100" t="s">
        <v>892</v>
      </c>
      <c r="C41" s="101"/>
      <c r="D41" s="102">
        <v>26974.2</v>
      </c>
      <c r="E41" s="103">
        <f>E52</f>
        <v>0</v>
      </c>
      <c r="F41" s="104">
        <v>26974.2</v>
      </c>
    </row>
    <row r="42" spans="1:9" s="69" customFormat="1" ht="13.5" thickBot="1">
      <c r="A42" s="36"/>
      <c r="B42" s="105" t="s">
        <v>399</v>
      </c>
      <c r="C42" s="106"/>
      <c r="D42" s="107"/>
      <c r="E42" s="108"/>
      <c r="F42" s="109"/>
    </row>
    <row r="43" spans="1:9" s="20" customFormat="1" ht="14.25" customHeight="1" thickBot="1">
      <c r="A43" s="33">
        <v>8161</v>
      </c>
      <c r="B43" s="110" t="s">
        <v>407</v>
      </c>
      <c r="C43" s="101"/>
      <c r="D43" s="111">
        <f>F43</f>
        <v>0</v>
      </c>
      <c r="E43" s="112" t="s">
        <v>507</v>
      </c>
      <c r="F43" s="113">
        <f>F45+F46+F47</f>
        <v>0</v>
      </c>
    </row>
    <row r="44" spans="1:9" s="20" customFormat="1">
      <c r="A44" s="42"/>
      <c r="B44" s="114" t="s">
        <v>419</v>
      </c>
      <c r="C44" s="92"/>
      <c r="D44" s="115"/>
      <c r="E44" s="116"/>
      <c r="F44" s="117"/>
    </row>
    <row r="45" spans="1:9" ht="27" customHeight="1" thickBot="1">
      <c r="A45" s="65">
        <v>8162</v>
      </c>
      <c r="B45" s="66" t="s">
        <v>396</v>
      </c>
      <c r="C45" s="96" t="s">
        <v>446</v>
      </c>
      <c r="D45" s="118">
        <f>F45</f>
        <v>0</v>
      </c>
      <c r="E45" s="62" t="s">
        <v>507</v>
      </c>
      <c r="F45" s="59"/>
    </row>
    <row r="46" spans="1:9" s="20" customFormat="1" ht="71.25" customHeight="1" thickBot="1">
      <c r="A46" s="119">
        <v>8163</v>
      </c>
      <c r="B46" s="66" t="s">
        <v>395</v>
      </c>
      <c r="C46" s="96" t="s">
        <v>446</v>
      </c>
      <c r="D46" s="118">
        <f>F46</f>
        <v>0</v>
      </c>
      <c r="E46" s="120" t="s">
        <v>507</v>
      </c>
      <c r="F46" s="121"/>
    </row>
    <row r="47" spans="1:9" ht="14.25" customHeight="1" thickBot="1">
      <c r="A47" s="73">
        <v>8164</v>
      </c>
      <c r="B47" s="74" t="s">
        <v>397</v>
      </c>
      <c r="C47" s="98" t="s">
        <v>447</v>
      </c>
      <c r="D47" s="122">
        <f>F47</f>
        <v>0</v>
      </c>
      <c r="E47" s="123" t="s">
        <v>507</v>
      </c>
      <c r="F47" s="124"/>
    </row>
    <row r="48" spans="1:9" s="20" customFormat="1" ht="13.5" thickBot="1">
      <c r="A48" s="33">
        <v>8170</v>
      </c>
      <c r="B48" s="110" t="s">
        <v>406</v>
      </c>
      <c r="C48" s="101"/>
      <c r="D48" s="111">
        <f>E48+F48</f>
        <v>0</v>
      </c>
      <c r="E48" s="125">
        <f>E50+E51</f>
        <v>0</v>
      </c>
      <c r="F48" s="113">
        <f>F50+F51</f>
        <v>0</v>
      </c>
      <c r="I48" s="20" t="s">
        <v>671</v>
      </c>
    </row>
    <row r="49" spans="1:6" s="20" customFormat="1">
      <c r="A49" s="42"/>
      <c r="B49" s="114" t="s">
        <v>419</v>
      </c>
      <c r="C49" s="92"/>
      <c r="D49" s="126"/>
      <c r="E49" s="116"/>
      <c r="F49" s="127"/>
    </row>
    <row r="50" spans="1:6" ht="24">
      <c r="A50" s="65">
        <v>8171</v>
      </c>
      <c r="B50" s="66" t="s">
        <v>404</v>
      </c>
      <c r="C50" s="96" t="s">
        <v>448</v>
      </c>
      <c r="D50" s="118">
        <f>E50+F50</f>
        <v>0</v>
      </c>
      <c r="E50" s="62"/>
      <c r="F50" s="59"/>
    </row>
    <row r="51" spans="1:6" ht="13.5" thickBot="1">
      <c r="A51" s="73">
        <v>8172</v>
      </c>
      <c r="B51" s="128" t="s">
        <v>405</v>
      </c>
      <c r="C51" s="98" t="s">
        <v>449</v>
      </c>
      <c r="D51" s="122">
        <f>E51+F51</f>
        <v>0</v>
      </c>
      <c r="E51" s="123"/>
      <c r="F51" s="124"/>
    </row>
    <row r="52" spans="1:6" s="20" customFormat="1" ht="24.75" thickBot="1">
      <c r="A52" s="129">
        <v>8190</v>
      </c>
      <c r="B52" s="130" t="s">
        <v>314</v>
      </c>
      <c r="C52" s="131"/>
      <c r="D52" s="102">
        <f>E52+F52</f>
        <v>26974.2</v>
      </c>
      <c r="E52" s="103">
        <f>E56</f>
        <v>0</v>
      </c>
      <c r="F52" s="104">
        <v>26974.2</v>
      </c>
    </row>
    <row r="53" spans="1:6" s="20" customFormat="1">
      <c r="A53" s="132"/>
      <c r="B53" s="114" t="s">
        <v>403</v>
      </c>
      <c r="C53" s="21"/>
      <c r="D53" s="115"/>
      <c r="E53" s="133"/>
      <c r="F53" s="117"/>
    </row>
    <row r="54" spans="1:6" ht="24">
      <c r="A54" s="134">
        <v>8191</v>
      </c>
      <c r="B54" s="114" t="s">
        <v>361</v>
      </c>
      <c r="C54" s="135">
        <v>9320</v>
      </c>
      <c r="D54" s="136">
        <v>26974.2</v>
      </c>
      <c r="E54" s="137">
        <v>26974.2</v>
      </c>
      <c r="F54" s="97" t="s">
        <v>797</v>
      </c>
    </row>
    <row r="55" spans="1:6" ht="13.5" thickBot="1">
      <c r="A55" s="138"/>
      <c r="B55" s="57" t="s">
        <v>400</v>
      </c>
      <c r="C55" s="139"/>
      <c r="D55" s="58"/>
      <c r="E55" s="53"/>
      <c r="F55" s="59"/>
    </row>
    <row r="56" spans="1:6" ht="35.25" customHeight="1" thickBot="1">
      <c r="A56" s="138">
        <v>8192</v>
      </c>
      <c r="B56" s="66" t="s">
        <v>398</v>
      </c>
      <c r="C56" s="139"/>
      <c r="D56" s="136">
        <f>E56</f>
        <v>0</v>
      </c>
      <c r="E56" s="103"/>
      <c r="F56" s="140" t="s">
        <v>507</v>
      </c>
    </row>
    <row r="57" spans="1:6" ht="24">
      <c r="A57" s="138">
        <v>8193</v>
      </c>
      <c r="B57" s="66" t="s">
        <v>315</v>
      </c>
      <c r="C57" s="139"/>
      <c r="D57" s="136">
        <v>26974.2</v>
      </c>
      <c r="E57" s="141">
        <v>26974.2</v>
      </c>
      <c r="F57" s="140" t="s">
        <v>797</v>
      </c>
    </row>
    <row r="58" spans="1:6" ht="24">
      <c r="A58" s="138">
        <v>8194</v>
      </c>
      <c r="B58" s="142" t="s">
        <v>316</v>
      </c>
      <c r="C58" s="143">
        <v>9330</v>
      </c>
      <c r="D58" s="136"/>
      <c r="E58" s="144" t="s">
        <v>507</v>
      </c>
      <c r="F58" s="145"/>
    </row>
    <row r="59" spans="1:6">
      <c r="A59" s="138"/>
      <c r="B59" s="57" t="s">
        <v>400</v>
      </c>
      <c r="C59" s="143"/>
      <c r="D59" s="136"/>
      <c r="E59" s="144"/>
      <c r="F59" s="145"/>
    </row>
    <row r="60" spans="1:6" ht="24">
      <c r="A60" s="138">
        <v>8195</v>
      </c>
      <c r="B60" s="66" t="s">
        <v>362</v>
      </c>
      <c r="C60" s="143"/>
      <c r="D60" s="136">
        <v>0</v>
      </c>
      <c r="E60" s="144" t="s">
        <v>507</v>
      </c>
      <c r="F60" s="146"/>
    </row>
    <row r="61" spans="1:6" ht="24">
      <c r="A61" s="147">
        <v>8196</v>
      </c>
      <c r="B61" s="66" t="s">
        <v>363</v>
      </c>
      <c r="C61" s="143"/>
      <c r="D61" s="136">
        <v>26974.2</v>
      </c>
      <c r="E61" s="56" t="s">
        <v>507</v>
      </c>
      <c r="F61" s="145">
        <v>26974.2</v>
      </c>
    </row>
    <row r="62" spans="1:6" ht="24">
      <c r="A62" s="138">
        <v>8197</v>
      </c>
      <c r="B62" s="148" t="s">
        <v>358</v>
      </c>
      <c r="C62" s="149"/>
      <c r="D62" s="150" t="s">
        <v>507</v>
      </c>
      <c r="E62" s="56" t="s">
        <v>507</v>
      </c>
      <c r="F62" s="140" t="s">
        <v>507</v>
      </c>
    </row>
    <row r="63" spans="1:6" ht="36">
      <c r="A63" s="138">
        <v>8198</v>
      </c>
      <c r="B63" s="151" t="s">
        <v>359</v>
      </c>
      <c r="C63" s="152"/>
      <c r="D63" s="150" t="s">
        <v>507</v>
      </c>
      <c r="E63" s="62"/>
      <c r="F63" s="59"/>
    </row>
    <row r="64" spans="1:6" ht="48">
      <c r="A64" s="138">
        <v>8199</v>
      </c>
      <c r="B64" s="153" t="s">
        <v>893</v>
      </c>
      <c r="C64" s="152"/>
      <c r="D64" s="154">
        <v>0</v>
      </c>
      <c r="E64" s="144">
        <v>0</v>
      </c>
      <c r="F64" s="155">
        <f>F9-F13-F43-F48-F52-F63-F68</f>
        <v>0</v>
      </c>
    </row>
    <row r="65" spans="1:6" ht="24.75" thickBot="1">
      <c r="A65" s="147" t="s">
        <v>317</v>
      </c>
      <c r="B65" s="156" t="s">
        <v>360</v>
      </c>
      <c r="C65" s="149"/>
      <c r="D65" s="122">
        <f>F65</f>
        <v>0</v>
      </c>
      <c r="E65" s="2" t="s">
        <v>507</v>
      </c>
      <c r="F65" s="124"/>
    </row>
    <row r="66" spans="1:6" ht="30" customHeight="1" thickBot="1">
      <c r="A66" s="157">
        <v>8200</v>
      </c>
      <c r="B66" s="34" t="s">
        <v>894</v>
      </c>
      <c r="C66" s="131"/>
      <c r="D66" s="158">
        <f>E66+F66</f>
        <v>0</v>
      </c>
      <c r="E66" s="159">
        <f>E68</f>
        <v>0</v>
      </c>
      <c r="F66" s="160">
        <f>F68</f>
        <v>0</v>
      </c>
    </row>
    <row r="67" spans="1:6">
      <c r="A67" s="161"/>
      <c r="B67" s="43" t="s">
        <v>399</v>
      </c>
      <c r="C67" s="162"/>
      <c r="D67" s="45"/>
      <c r="E67" s="46"/>
      <c r="F67" s="47"/>
    </row>
    <row r="68" spans="1:6" ht="24">
      <c r="A68" s="48">
        <v>8210</v>
      </c>
      <c r="B68" s="163" t="s">
        <v>895</v>
      </c>
      <c r="C68" s="139"/>
      <c r="D68" s="118">
        <f>E68+F68</f>
        <v>0</v>
      </c>
      <c r="E68" s="164">
        <f>E74</f>
        <v>0</v>
      </c>
      <c r="F68" s="165">
        <f>F70+F74</f>
        <v>0</v>
      </c>
    </row>
    <row r="69" spans="1:6">
      <c r="A69" s="65"/>
      <c r="B69" s="66" t="s">
        <v>399</v>
      </c>
      <c r="C69" s="139"/>
      <c r="D69" s="58"/>
      <c r="E69" s="62"/>
      <c r="F69" s="59"/>
    </row>
    <row r="70" spans="1:6" ht="24" customHeight="1">
      <c r="A70" s="48">
        <v>8211</v>
      </c>
      <c r="B70" s="55" t="s">
        <v>409</v>
      </c>
      <c r="C70" s="139"/>
      <c r="D70" s="118">
        <f>F70</f>
        <v>0</v>
      </c>
      <c r="E70" s="56" t="s">
        <v>507</v>
      </c>
      <c r="F70" s="165">
        <f>F72+F73</f>
        <v>0</v>
      </c>
    </row>
    <row r="71" spans="1:6">
      <c r="A71" s="48"/>
      <c r="B71" s="57" t="s">
        <v>400</v>
      </c>
      <c r="C71" s="139"/>
      <c r="D71" s="118"/>
      <c r="E71" s="56"/>
      <c r="F71" s="59"/>
    </row>
    <row r="72" spans="1:6">
      <c r="A72" s="48">
        <v>8212</v>
      </c>
      <c r="B72" s="60" t="s">
        <v>408</v>
      </c>
      <c r="C72" s="96" t="s">
        <v>413</v>
      </c>
      <c r="D72" s="118">
        <f>F72</f>
        <v>0</v>
      </c>
      <c r="E72" s="56" t="s">
        <v>507</v>
      </c>
      <c r="F72" s="59"/>
    </row>
    <row r="73" spans="1:6">
      <c r="A73" s="48">
        <v>8213</v>
      </c>
      <c r="B73" s="60" t="s">
        <v>402</v>
      </c>
      <c r="C73" s="96" t="s">
        <v>414</v>
      </c>
      <c r="D73" s="118">
        <f>F73</f>
        <v>0</v>
      </c>
      <c r="E73" s="56" t="s">
        <v>507</v>
      </c>
      <c r="F73" s="59"/>
    </row>
    <row r="74" spans="1:6" ht="24">
      <c r="A74" s="48">
        <v>8220</v>
      </c>
      <c r="B74" s="55" t="s">
        <v>896</v>
      </c>
      <c r="C74" s="139"/>
      <c r="D74" s="118">
        <f>E74+F74</f>
        <v>0</v>
      </c>
      <c r="E74" s="164">
        <f>E80</f>
        <v>0</v>
      </c>
      <c r="F74" s="165">
        <f>F76+F80</f>
        <v>0</v>
      </c>
    </row>
    <row r="75" spans="1:6">
      <c r="A75" s="48"/>
      <c r="B75" s="57" t="s">
        <v>399</v>
      </c>
      <c r="C75" s="139"/>
      <c r="D75" s="118"/>
      <c r="E75" s="166"/>
      <c r="F75" s="59"/>
    </row>
    <row r="76" spans="1:6">
      <c r="A76" s="48">
        <v>8221</v>
      </c>
      <c r="B76" s="55" t="s">
        <v>436</v>
      </c>
      <c r="C76" s="139"/>
      <c r="D76" s="118">
        <f>F76</f>
        <v>0</v>
      </c>
      <c r="E76" s="56" t="s">
        <v>507</v>
      </c>
      <c r="F76" s="165">
        <f>F78+F79</f>
        <v>0</v>
      </c>
    </row>
    <row r="77" spans="1:6">
      <c r="A77" s="48"/>
      <c r="B77" s="57" t="s">
        <v>419</v>
      </c>
      <c r="C77" s="139"/>
      <c r="D77" s="118"/>
      <c r="E77" s="56"/>
      <c r="F77" s="59"/>
    </row>
    <row r="78" spans="1:6">
      <c r="A78" s="65">
        <v>8222</v>
      </c>
      <c r="B78" s="66" t="s">
        <v>426</v>
      </c>
      <c r="C78" s="96" t="s">
        <v>415</v>
      </c>
      <c r="D78" s="118">
        <f>F78</f>
        <v>0</v>
      </c>
      <c r="E78" s="56" t="s">
        <v>507</v>
      </c>
      <c r="F78" s="59"/>
    </row>
    <row r="79" spans="1:6">
      <c r="A79" s="65">
        <v>8230</v>
      </c>
      <c r="B79" s="66" t="s">
        <v>428</v>
      </c>
      <c r="C79" s="96" t="s">
        <v>416</v>
      </c>
      <c r="D79" s="118">
        <f>F79</f>
        <v>0</v>
      </c>
      <c r="E79" s="56" t="s">
        <v>507</v>
      </c>
      <c r="F79" s="59"/>
    </row>
    <row r="80" spans="1:6">
      <c r="A80" s="65">
        <v>8240</v>
      </c>
      <c r="B80" s="55" t="s">
        <v>437</v>
      </c>
      <c r="C80" s="139"/>
      <c r="D80" s="118">
        <f>E80+F80</f>
        <v>0</v>
      </c>
      <c r="E80" s="164">
        <f>E82+E83</f>
        <v>0</v>
      </c>
      <c r="F80" s="165">
        <f>F82+F83</f>
        <v>0</v>
      </c>
    </row>
    <row r="81" spans="1:6">
      <c r="A81" s="48"/>
      <c r="B81" s="57" t="s">
        <v>419</v>
      </c>
      <c r="C81" s="139"/>
      <c r="D81" s="118"/>
      <c r="E81" s="166"/>
      <c r="F81" s="59"/>
    </row>
    <row r="82" spans="1:6">
      <c r="A82" s="65">
        <v>8241</v>
      </c>
      <c r="B82" s="66" t="s">
        <v>450</v>
      </c>
      <c r="C82" s="96" t="s">
        <v>415</v>
      </c>
      <c r="D82" s="118">
        <f>E82+F82</f>
        <v>0</v>
      </c>
      <c r="E82" s="53"/>
      <c r="F82" s="59"/>
    </row>
    <row r="83" spans="1:6" ht="13.5" thickBot="1">
      <c r="A83" s="85">
        <v>8250</v>
      </c>
      <c r="B83" s="86" t="s">
        <v>435</v>
      </c>
      <c r="C83" s="167" t="s">
        <v>416</v>
      </c>
      <c r="D83" s="168">
        <f>E83+F83</f>
        <v>0</v>
      </c>
      <c r="E83" s="89"/>
      <c r="F83" s="90"/>
    </row>
    <row r="84" spans="1:6">
      <c r="C84" s="21"/>
    </row>
    <row r="85" spans="1:6" hidden="1" outlineLevel="1">
      <c r="C85" s="21"/>
      <c r="D85" s="166"/>
      <c r="E85" s="166" t="s">
        <v>832</v>
      </c>
    </row>
    <row r="86" spans="1:6" hidden="1" outlineLevel="1">
      <c r="C86" s="21"/>
      <c r="D86" s="166"/>
      <c r="E86" s="166" t="s">
        <v>833</v>
      </c>
    </row>
    <row r="87" spans="1:6" collapsed="1">
      <c r="C87" s="21"/>
    </row>
    <row r="88" spans="1:6">
      <c r="C88" s="21"/>
    </row>
    <row r="89" spans="1:6">
      <c r="C89" s="21"/>
    </row>
    <row r="90" spans="1:6">
      <c r="C90" s="21"/>
    </row>
    <row r="91" spans="1:6">
      <c r="C91" s="21"/>
    </row>
    <row r="92" spans="1:6">
      <c r="C92" s="21"/>
    </row>
    <row r="93" spans="1:6">
      <c r="C93" s="21"/>
    </row>
    <row r="94" spans="1:6">
      <c r="C94" s="21"/>
    </row>
    <row r="95" spans="1:6">
      <c r="C95" s="21"/>
    </row>
    <row r="96" spans="1:6">
      <c r="C96" s="21"/>
    </row>
    <row r="97" spans="3:3">
      <c r="C97" s="21"/>
    </row>
    <row r="98" spans="3:3">
      <c r="C98" s="21"/>
    </row>
    <row r="99" spans="3:3">
      <c r="C99" s="21"/>
    </row>
    <row r="100" spans="3:3">
      <c r="C100" s="21"/>
    </row>
    <row r="101" spans="3:3">
      <c r="C101" s="21"/>
    </row>
    <row r="102" spans="3:3">
      <c r="C102" s="21"/>
    </row>
    <row r="103" spans="3:3">
      <c r="C103" s="21"/>
    </row>
    <row r="104" spans="3:3">
      <c r="C104" s="21"/>
    </row>
    <row r="105" spans="3:3">
      <c r="C105" s="21"/>
    </row>
    <row r="106" spans="3:3">
      <c r="C106" s="21"/>
    </row>
    <row r="107" spans="3:3">
      <c r="C107" s="21"/>
    </row>
    <row r="108" spans="3:3">
      <c r="C108" s="21"/>
    </row>
    <row r="109" spans="3:3">
      <c r="C109" s="21"/>
    </row>
    <row r="110" spans="3:3">
      <c r="C110" s="21"/>
    </row>
    <row r="111" spans="3:3">
      <c r="C111" s="21"/>
    </row>
    <row r="112" spans="3:3">
      <c r="C112" s="21"/>
    </row>
    <row r="113" spans="3:3">
      <c r="C113" s="21"/>
    </row>
    <row r="114" spans="3:3">
      <c r="C114" s="21"/>
    </row>
    <row r="115" spans="3:3">
      <c r="C115" s="21"/>
    </row>
    <row r="116" spans="3:3">
      <c r="C116" s="21"/>
    </row>
    <row r="117" spans="3:3">
      <c r="C117" s="21"/>
    </row>
    <row r="118" spans="3:3">
      <c r="C118" s="21"/>
    </row>
    <row r="119" spans="3:3">
      <c r="C119" s="21"/>
    </row>
    <row r="120" spans="3:3">
      <c r="C120" s="21"/>
    </row>
    <row r="121" spans="3:3">
      <c r="C121" s="21"/>
    </row>
    <row r="122" spans="3:3">
      <c r="C122" s="21"/>
    </row>
    <row r="123" spans="3:3">
      <c r="C123" s="21"/>
    </row>
    <row r="124" spans="3:3">
      <c r="C124" s="21"/>
    </row>
    <row r="125" spans="3:3">
      <c r="C125" s="21"/>
    </row>
    <row r="126" spans="3:3">
      <c r="C126" s="21"/>
    </row>
    <row r="127" spans="3:3">
      <c r="C127" s="21"/>
    </row>
    <row r="128" spans="3:3">
      <c r="C128" s="21"/>
    </row>
    <row r="129" spans="3:3">
      <c r="C129" s="21"/>
    </row>
    <row r="130" spans="3:3">
      <c r="C130" s="21"/>
    </row>
    <row r="131" spans="3:3">
      <c r="C131" s="21"/>
    </row>
    <row r="132" spans="3:3">
      <c r="C132" s="21"/>
    </row>
    <row r="133" spans="3:3">
      <c r="C133" s="21"/>
    </row>
    <row r="134" spans="3:3">
      <c r="C134" s="21"/>
    </row>
    <row r="135" spans="3:3">
      <c r="C135" s="21"/>
    </row>
    <row r="136" spans="3:3">
      <c r="C136" s="21"/>
    </row>
    <row r="137" spans="3:3">
      <c r="C137" s="21"/>
    </row>
    <row r="138" spans="3:3">
      <c r="C138" s="21"/>
    </row>
    <row r="139" spans="3:3">
      <c r="C139" s="21"/>
    </row>
    <row r="140" spans="3:3">
      <c r="C140" s="21"/>
    </row>
    <row r="141" spans="3:3">
      <c r="C141" s="21"/>
    </row>
    <row r="142" spans="3:3">
      <c r="C142" s="21"/>
    </row>
    <row r="143" spans="3:3">
      <c r="C143" s="21"/>
    </row>
    <row r="144" spans="3:3">
      <c r="C144" s="21"/>
    </row>
    <row r="145" spans="3:3">
      <c r="C145" s="21"/>
    </row>
    <row r="146" spans="3:3">
      <c r="C146" s="21"/>
    </row>
    <row r="147" spans="3:3">
      <c r="C147" s="21"/>
    </row>
    <row r="148" spans="3:3">
      <c r="C148" s="21"/>
    </row>
    <row r="149" spans="3:3">
      <c r="C149" s="21"/>
    </row>
    <row r="150" spans="3:3">
      <c r="C150" s="21"/>
    </row>
    <row r="151" spans="3:3">
      <c r="C151" s="21"/>
    </row>
    <row r="152" spans="3:3">
      <c r="C152" s="21"/>
    </row>
    <row r="153" spans="3:3">
      <c r="C153" s="21"/>
    </row>
    <row r="154" spans="3:3">
      <c r="C154" s="21"/>
    </row>
    <row r="155" spans="3:3">
      <c r="C155" s="21"/>
    </row>
    <row r="156" spans="3:3">
      <c r="C156" s="21"/>
    </row>
    <row r="157" spans="3:3">
      <c r="C157" s="21"/>
    </row>
    <row r="158" spans="3:3">
      <c r="C158" s="21"/>
    </row>
    <row r="159" spans="3:3">
      <c r="C159" s="21"/>
    </row>
    <row r="160" spans="3:3">
      <c r="C160" s="21"/>
    </row>
    <row r="161" spans="3:3">
      <c r="C161" s="21"/>
    </row>
    <row r="162" spans="3:3">
      <c r="C162" s="21"/>
    </row>
    <row r="163" spans="3:3">
      <c r="C163" s="21"/>
    </row>
    <row r="164" spans="3:3">
      <c r="C164" s="21"/>
    </row>
    <row r="165" spans="3:3">
      <c r="C165" s="21"/>
    </row>
    <row r="166" spans="3:3">
      <c r="C166" s="21"/>
    </row>
    <row r="167" spans="3:3">
      <c r="C167" s="21"/>
    </row>
    <row r="168" spans="3:3">
      <c r="C168" s="21"/>
    </row>
    <row r="169" spans="3:3">
      <c r="C169" s="21"/>
    </row>
    <row r="170" spans="3:3">
      <c r="C170" s="21"/>
    </row>
    <row r="171" spans="3:3">
      <c r="C171" s="21"/>
    </row>
    <row r="172" spans="3:3">
      <c r="C172" s="21"/>
    </row>
    <row r="173" spans="3:3">
      <c r="C173" s="21"/>
    </row>
    <row r="174" spans="3:3">
      <c r="C174" s="21"/>
    </row>
    <row r="175" spans="3:3">
      <c r="C175" s="21"/>
    </row>
    <row r="176" spans="3:3">
      <c r="C176" s="21"/>
    </row>
    <row r="177" spans="3:3">
      <c r="C177" s="21"/>
    </row>
    <row r="178" spans="3:3">
      <c r="C178" s="21"/>
    </row>
    <row r="179" spans="3:3">
      <c r="C179" s="21"/>
    </row>
    <row r="180" spans="3:3">
      <c r="C180" s="21"/>
    </row>
    <row r="181" spans="3:3">
      <c r="C181" s="21"/>
    </row>
    <row r="182" spans="3:3">
      <c r="C182" s="21"/>
    </row>
    <row r="183" spans="3:3">
      <c r="C183" s="21"/>
    </row>
    <row r="184" spans="3:3">
      <c r="C184" s="21"/>
    </row>
    <row r="185" spans="3:3">
      <c r="C185" s="21"/>
    </row>
    <row r="186" spans="3:3">
      <c r="C186" s="21"/>
    </row>
    <row r="187" spans="3:3">
      <c r="C187" s="21"/>
    </row>
    <row r="188" spans="3:3">
      <c r="C188" s="21"/>
    </row>
    <row r="189" spans="3:3">
      <c r="C189" s="21"/>
    </row>
    <row r="190" spans="3:3">
      <c r="C190" s="21"/>
    </row>
    <row r="191" spans="3:3">
      <c r="C191" s="21"/>
    </row>
    <row r="192" spans="3:3">
      <c r="C192" s="21"/>
    </row>
    <row r="193" spans="3:3">
      <c r="C193" s="21"/>
    </row>
    <row r="194" spans="3:3">
      <c r="C194" s="21"/>
    </row>
    <row r="195" spans="3:3">
      <c r="C195" s="21"/>
    </row>
    <row r="196" spans="3:3">
      <c r="C196" s="21"/>
    </row>
    <row r="197" spans="3:3">
      <c r="C197" s="21"/>
    </row>
    <row r="198" spans="3:3">
      <c r="C198" s="21"/>
    </row>
    <row r="199" spans="3:3">
      <c r="C199" s="21"/>
    </row>
    <row r="200" spans="3:3">
      <c r="C200" s="21"/>
    </row>
    <row r="201" spans="3:3">
      <c r="C201" s="21"/>
    </row>
    <row r="202" spans="3:3">
      <c r="C202" s="21"/>
    </row>
    <row r="203" spans="3:3">
      <c r="C203" s="21"/>
    </row>
    <row r="204" spans="3:3">
      <c r="C204" s="21"/>
    </row>
    <row r="205" spans="3:3">
      <c r="C205" s="21"/>
    </row>
    <row r="206" spans="3:3">
      <c r="C206" s="21"/>
    </row>
    <row r="207" spans="3:3">
      <c r="C207" s="21"/>
    </row>
    <row r="208" spans="3:3">
      <c r="C208" s="21"/>
    </row>
    <row r="209" spans="3:3">
      <c r="C209" s="21"/>
    </row>
    <row r="210" spans="3:3">
      <c r="C210" s="21"/>
    </row>
    <row r="211" spans="3:3">
      <c r="C211" s="21"/>
    </row>
    <row r="212" spans="3:3">
      <c r="C212" s="21"/>
    </row>
    <row r="213" spans="3:3">
      <c r="C213" s="21"/>
    </row>
    <row r="214" spans="3:3">
      <c r="C214" s="21"/>
    </row>
    <row r="215" spans="3:3">
      <c r="C215" s="21"/>
    </row>
    <row r="216" spans="3:3">
      <c r="C216" s="21"/>
    </row>
    <row r="217" spans="3:3">
      <c r="C217" s="21"/>
    </row>
    <row r="218" spans="3:3">
      <c r="C218" s="21"/>
    </row>
    <row r="219" spans="3:3">
      <c r="C219" s="21"/>
    </row>
    <row r="220" spans="3:3">
      <c r="C220" s="21"/>
    </row>
    <row r="221" spans="3:3">
      <c r="C221" s="21"/>
    </row>
    <row r="222" spans="3:3">
      <c r="C222" s="21"/>
    </row>
    <row r="223" spans="3:3">
      <c r="C223" s="21"/>
    </row>
    <row r="224" spans="3:3">
      <c r="C224" s="21"/>
    </row>
    <row r="225" spans="3:3">
      <c r="C225" s="21"/>
    </row>
    <row r="226" spans="3:3">
      <c r="C226" s="21"/>
    </row>
    <row r="227" spans="3:3">
      <c r="C227" s="21"/>
    </row>
    <row r="228" spans="3:3">
      <c r="C228" s="21"/>
    </row>
    <row r="229" spans="3:3">
      <c r="C229" s="21"/>
    </row>
    <row r="230" spans="3:3">
      <c r="C230" s="21"/>
    </row>
    <row r="231" spans="3:3">
      <c r="C231" s="21"/>
    </row>
    <row r="232" spans="3:3">
      <c r="C232" s="21"/>
    </row>
    <row r="233" spans="3:3">
      <c r="C233" s="21"/>
    </row>
    <row r="234" spans="3:3">
      <c r="C234" s="21"/>
    </row>
    <row r="235" spans="3:3">
      <c r="C235" s="21"/>
    </row>
    <row r="236" spans="3:3">
      <c r="C236" s="21"/>
    </row>
    <row r="237" spans="3:3">
      <c r="C237" s="21"/>
    </row>
    <row r="238" spans="3:3">
      <c r="C238" s="21"/>
    </row>
    <row r="239" spans="3:3">
      <c r="C239" s="21"/>
    </row>
    <row r="240" spans="3:3">
      <c r="C240" s="21"/>
    </row>
    <row r="241" spans="3:3">
      <c r="C241" s="21"/>
    </row>
    <row r="242" spans="3:3">
      <c r="C242" s="21"/>
    </row>
    <row r="243" spans="3:3">
      <c r="C243" s="21"/>
    </row>
    <row r="244" spans="3:3">
      <c r="C244" s="21"/>
    </row>
    <row r="245" spans="3:3">
      <c r="C245" s="21"/>
    </row>
    <row r="246" spans="3:3">
      <c r="C246" s="21"/>
    </row>
    <row r="247" spans="3:3">
      <c r="C247" s="21"/>
    </row>
    <row r="248" spans="3:3">
      <c r="C248" s="21"/>
    </row>
    <row r="249" spans="3:3">
      <c r="C249" s="21"/>
    </row>
    <row r="250" spans="3:3">
      <c r="C250" s="21"/>
    </row>
  </sheetData>
  <mergeCells count="4">
    <mergeCell ref="A2:F2"/>
    <mergeCell ref="A3:F3"/>
    <mergeCell ref="D6:D7"/>
    <mergeCell ref="D1:F1"/>
  </mergeCells>
  <phoneticPr fontId="1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V782"/>
  <sheetViews>
    <sheetView zoomScaleNormal="100" workbookViewId="0">
      <selection activeCell="L7" sqref="L7"/>
    </sheetView>
  </sheetViews>
  <sheetFormatPr defaultRowHeight="15.75" outlineLevelRow="2"/>
  <cols>
    <col min="1" max="1" width="5.140625" style="21" customWidth="1"/>
    <col min="2" max="2" width="6.42578125" style="313" customWidth="1"/>
    <col min="3" max="3" width="6.28515625" style="314" customWidth="1"/>
    <col min="4" max="4" width="5.7109375" style="315" customWidth="1"/>
    <col min="5" max="5" width="49.85546875" style="309" customWidth="1"/>
    <col min="6" max="6" width="47.5703125" style="222" hidden="1" customWidth="1"/>
    <col min="7" max="7" width="11.5703125" style="169" customWidth="1"/>
    <col min="8" max="8" width="13.42578125" style="169" customWidth="1"/>
    <col min="9" max="9" width="10" style="169" customWidth="1"/>
    <col min="10" max="16384" width="9.140625" style="169"/>
  </cols>
  <sheetData>
    <row r="1" spans="1:11" ht="62.25" customHeight="1">
      <c r="A1" s="568" t="s">
        <v>964</v>
      </c>
      <c r="B1" s="568"/>
      <c r="C1" s="568"/>
      <c r="D1" s="568"/>
      <c r="E1" s="568"/>
      <c r="F1" s="568"/>
      <c r="G1" s="601" t="s">
        <v>970</v>
      </c>
      <c r="H1" s="601"/>
      <c r="I1" s="601"/>
    </row>
    <row r="2" spans="1:11" ht="36" customHeight="1">
      <c r="A2" s="570" t="s">
        <v>963</v>
      </c>
      <c r="B2" s="570"/>
      <c r="C2" s="570"/>
      <c r="D2" s="570"/>
      <c r="E2" s="570"/>
      <c r="F2" s="570"/>
      <c r="G2" s="570"/>
      <c r="H2" s="570"/>
      <c r="I2" s="570"/>
    </row>
    <row r="3" spans="1:11" ht="39" customHeight="1">
      <c r="A3" s="610" t="s">
        <v>11</v>
      </c>
      <c r="B3" s="610"/>
      <c r="C3" s="610"/>
      <c r="D3" s="610"/>
      <c r="E3" s="610"/>
      <c r="F3" s="610"/>
      <c r="G3" s="610"/>
      <c r="H3" s="610"/>
      <c r="I3" s="610"/>
    </row>
    <row r="4" spans="1:11" ht="11.25" customHeight="1" thickBot="1">
      <c r="B4" s="219"/>
      <c r="C4" s="220"/>
      <c r="D4" s="220"/>
      <c r="E4" s="221"/>
      <c r="H4" s="605" t="s">
        <v>485</v>
      </c>
      <c r="I4" s="605"/>
    </row>
    <row r="5" spans="1:11" s="223" customFormat="1" ht="16.5" thickBot="1">
      <c r="A5" s="606" t="s">
        <v>483</v>
      </c>
      <c r="B5" s="615" t="s">
        <v>286</v>
      </c>
      <c r="C5" s="617" t="s">
        <v>794</v>
      </c>
      <c r="D5" s="618" t="s">
        <v>795</v>
      </c>
      <c r="E5" s="608" t="s">
        <v>123</v>
      </c>
      <c r="F5" s="611" t="s">
        <v>793</v>
      </c>
      <c r="G5" s="613" t="s">
        <v>486</v>
      </c>
      <c r="H5" s="602" t="s">
        <v>664</v>
      </c>
      <c r="I5" s="603"/>
    </row>
    <row r="6" spans="1:11" s="226" customFormat="1" ht="48" customHeight="1" thickBot="1">
      <c r="A6" s="607"/>
      <c r="B6" s="616"/>
      <c r="C6" s="616"/>
      <c r="D6" s="619"/>
      <c r="E6" s="609"/>
      <c r="F6" s="612"/>
      <c r="G6" s="614"/>
      <c r="H6" s="224" t="s">
        <v>784</v>
      </c>
      <c r="I6" s="225" t="s">
        <v>785</v>
      </c>
    </row>
    <row r="7" spans="1:11" s="234" customFormat="1" ht="16.5" thickBot="1">
      <c r="A7" s="227">
        <v>1</v>
      </c>
      <c r="B7" s="228">
        <v>2</v>
      </c>
      <c r="C7" s="228">
        <v>3</v>
      </c>
      <c r="D7" s="229">
        <v>4</v>
      </c>
      <c r="E7" s="230">
        <v>5</v>
      </c>
      <c r="F7" s="231"/>
      <c r="G7" s="230">
        <v>6</v>
      </c>
      <c r="H7" s="232">
        <v>7</v>
      </c>
      <c r="I7" s="233">
        <v>8</v>
      </c>
    </row>
    <row r="8" spans="1:11" s="241" customFormat="1" ht="37.5" thickBot="1">
      <c r="A8" s="509">
        <v>2000</v>
      </c>
      <c r="B8" s="236" t="s">
        <v>796</v>
      </c>
      <c r="C8" s="237" t="s">
        <v>797</v>
      </c>
      <c r="D8" s="238" t="s">
        <v>797</v>
      </c>
      <c r="E8" s="239" t="s">
        <v>901</v>
      </c>
      <c r="F8" s="240"/>
      <c r="G8" s="519">
        <v>110177</v>
      </c>
      <c r="H8" s="519">
        <v>53602.8</v>
      </c>
      <c r="I8" s="519">
        <v>72574.2</v>
      </c>
    </row>
    <row r="9" spans="1:11" s="248" customFormat="1" ht="58.5" customHeight="1" thickBot="1">
      <c r="A9" s="242">
        <v>2100</v>
      </c>
      <c r="B9" s="243" t="s">
        <v>531</v>
      </c>
      <c r="C9" s="510">
        <v>0</v>
      </c>
      <c r="D9" s="511">
        <v>0</v>
      </c>
      <c r="E9" s="246" t="s">
        <v>902</v>
      </c>
      <c r="F9" s="247" t="s">
        <v>798</v>
      </c>
      <c r="G9" s="519">
        <f>H9+I9</f>
        <v>33672.800000000003</v>
      </c>
      <c r="H9" s="519">
        <v>25672.799999999999</v>
      </c>
      <c r="I9" s="519">
        <f>I11+I51+I61+I84+I90+I96+I106+I112</f>
        <v>8000</v>
      </c>
      <c r="K9" s="248" t="s">
        <v>962</v>
      </c>
    </row>
    <row r="10" spans="1:11" ht="12" customHeight="1" thickBot="1">
      <c r="A10" s="249"/>
      <c r="B10" s="243"/>
      <c r="C10" s="510"/>
      <c r="D10" s="511"/>
      <c r="E10" s="250" t="s">
        <v>399</v>
      </c>
      <c r="F10" s="251"/>
      <c r="G10" s="252"/>
      <c r="H10" s="253"/>
      <c r="I10" s="254"/>
    </row>
    <row r="11" spans="1:11" s="260" customFormat="1" ht="48.75" thickBot="1">
      <c r="A11" s="255">
        <v>2110</v>
      </c>
      <c r="B11" s="243" t="s">
        <v>531</v>
      </c>
      <c r="C11" s="512">
        <v>1</v>
      </c>
      <c r="D11" s="513">
        <v>0</v>
      </c>
      <c r="E11" s="258" t="s">
        <v>287</v>
      </c>
      <c r="F11" s="259" t="s">
        <v>799</v>
      </c>
      <c r="G11" s="519">
        <f>H11+I11</f>
        <v>30127.3</v>
      </c>
      <c r="H11" s="519">
        <f>H13+H43+H47</f>
        <v>25127.3</v>
      </c>
      <c r="I11" s="519">
        <f>I13+I43+I47</f>
        <v>5000</v>
      </c>
    </row>
    <row r="12" spans="1:11" s="260" customFormat="1" ht="11.25" customHeight="1" thickBot="1">
      <c r="A12" s="255"/>
      <c r="B12" s="243"/>
      <c r="C12" s="512"/>
      <c r="D12" s="513"/>
      <c r="E12" s="250" t="s">
        <v>400</v>
      </c>
      <c r="F12" s="259"/>
      <c r="G12" s="519"/>
      <c r="H12" s="519"/>
      <c r="I12" s="519"/>
    </row>
    <row r="13" spans="1:11" ht="24.75" thickBot="1">
      <c r="A13" s="255">
        <v>2111</v>
      </c>
      <c r="B13" s="263" t="s">
        <v>531</v>
      </c>
      <c r="C13" s="514">
        <v>1</v>
      </c>
      <c r="D13" s="515">
        <v>1</v>
      </c>
      <c r="E13" s="250" t="s">
        <v>288</v>
      </c>
      <c r="F13" s="266" t="s">
        <v>800</v>
      </c>
      <c r="G13" s="519">
        <f>H13+I13</f>
        <v>30127.3</v>
      </c>
      <c r="H13" s="519">
        <v>25127.3</v>
      </c>
      <c r="I13" s="519">
        <f>SUM(I15:I42)</f>
        <v>5000</v>
      </c>
    </row>
    <row r="14" spans="1:11" ht="24.75" customHeight="1" thickBot="1">
      <c r="A14" s="255"/>
      <c r="B14" s="263"/>
      <c r="C14" s="514"/>
      <c r="D14" s="515"/>
      <c r="E14" s="250" t="s">
        <v>477</v>
      </c>
      <c r="F14" s="266"/>
      <c r="G14" s="519"/>
      <c r="H14" s="519"/>
      <c r="I14" s="519"/>
    </row>
    <row r="15" spans="1:11" ht="16.5" customHeight="1" thickBot="1">
      <c r="A15" s="255"/>
      <c r="B15" s="263"/>
      <c r="C15" s="514"/>
      <c r="D15" s="515"/>
      <c r="E15" s="250">
        <v>4111</v>
      </c>
      <c r="F15" s="266"/>
      <c r="G15" s="519">
        <f t="shared" ref="G15:G20" si="0">H15+I15</f>
        <v>20003.3</v>
      </c>
      <c r="H15" s="519">
        <v>20003.3</v>
      </c>
      <c r="I15" s="519"/>
    </row>
    <row r="16" spans="1:11" ht="18.75" customHeight="1" thickBot="1">
      <c r="A16" s="255"/>
      <c r="B16" s="263"/>
      <c r="C16" s="514"/>
      <c r="D16" s="515"/>
      <c r="E16" s="250">
        <v>4112</v>
      </c>
      <c r="F16" s="266"/>
      <c r="G16" s="519">
        <f t="shared" si="0"/>
        <v>2264</v>
      </c>
      <c r="H16" s="519">
        <v>2264</v>
      </c>
      <c r="I16" s="519"/>
    </row>
    <row r="17" spans="1:9" ht="15" customHeight="1" thickBot="1">
      <c r="A17" s="255"/>
      <c r="B17" s="263"/>
      <c r="C17" s="514"/>
      <c r="D17" s="515"/>
      <c r="E17" s="250">
        <v>4214</v>
      </c>
      <c r="F17" s="266"/>
      <c r="G17" s="519">
        <v>200</v>
      </c>
      <c r="H17" s="519">
        <v>200</v>
      </c>
      <c r="I17" s="519"/>
    </row>
    <row r="18" spans="1:9" ht="14.25" customHeight="1" thickBot="1">
      <c r="A18" s="255"/>
      <c r="B18" s="263"/>
      <c r="C18" s="514"/>
      <c r="D18" s="515"/>
      <c r="E18" s="250">
        <v>4221</v>
      </c>
      <c r="F18" s="266"/>
      <c r="G18" s="519">
        <f t="shared" si="0"/>
        <v>100</v>
      </c>
      <c r="H18" s="519">
        <v>100</v>
      </c>
      <c r="I18" s="519"/>
    </row>
    <row r="19" spans="1:9" ht="15.75" customHeight="1" thickBot="1">
      <c r="A19" s="255"/>
      <c r="B19" s="263"/>
      <c r="C19" s="514"/>
      <c r="D19" s="515"/>
      <c r="E19" s="250">
        <v>4232</v>
      </c>
      <c r="F19" s="266"/>
      <c r="G19" s="519">
        <v>170</v>
      </c>
      <c r="H19" s="519">
        <v>170</v>
      </c>
      <c r="I19" s="519"/>
    </row>
    <row r="20" spans="1:9" ht="18" customHeight="1" thickBot="1">
      <c r="A20" s="255"/>
      <c r="B20" s="263"/>
      <c r="C20" s="514"/>
      <c r="D20" s="515"/>
      <c r="E20" s="250">
        <v>4239</v>
      </c>
      <c r="F20" s="266"/>
      <c r="G20" s="519">
        <f t="shared" si="0"/>
        <v>700</v>
      </c>
      <c r="H20" s="519">
        <v>700</v>
      </c>
      <c r="I20" s="519"/>
    </row>
    <row r="21" spans="1:9" ht="15" customHeight="1" thickBot="1">
      <c r="A21" s="255"/>
      <c r="B21" s="263"/>
      <c r="C21" s="514"/>
      <c r="D21" s="515"/>
      <c r="E21" s="250">
        <v>4234</v>
      </c>
      <c r="F21" s="266"/>
      <c r="G21" s="519">
        <v>100</v>
      </c>
      <c r="H21" s="519">
        <v>100</v>
      </c>
      <c r="I21" s="519"/>
    </row>
    <row r="22" spans="1:9" ht="16.5" customHeight="1" thickBot="1">
      <c r="A22" s="255"/>
      <c r="B22" s="263"/>
      <c r="C22" s="514"/>
      <c r="D22" s="515"/>
      <c r="E22" s="250">
        <v>4252</v>
      </c>
      <c r="F22" s="266"/>
      <c r="G22" s="519">
        <f t="shared" ref="G22:G42" si="1">H22+I22</f>
        <v>600</v>
      </c>
      <c r="H22" s="519">
        <v>600</v>
      </c>
      <c r="I22" s="519"/>
    </row>
    <row r="23" spans="1:9" ht="16.5" customHeight="1" thickBot="1">
      <c r="A23" s="255"/>
      <c r="B23" s="263"/>
      <c r="C23" s="514"/>
      <c r="D23" s="515"/>
      <c r="E23" s="250">
        <v>4261</v>
      </c>
      <c r="F23" s="266"/>
      <c r="G23" s="519">
        <v>100</v>
      </c>
      <c r="H23" s="519">
        <v>100</v>
      </c>
      <c r="I23" s="519"/>
    </row>
    <row r="24" spans="1:9" ht="18.75" customHeight="1" thickBot="1">
      <c r="A24" s="255"/>
      <c r="B24" s="263"/>
      <c r="C24" s="514"/>
      <c r="D24" s="515"/>
      <c r="E24" s="250">
        <v>4264</v>
      </c>
      <c r="F24" s="266"/>
      <c r="G24" s="519">
        <v>0</v>
      </c>
      <c r="H24" s="519">
        <v>300</v>
      </c>
      <c r="I24" s="519"/>
    </row>
    <row r="25" spans="1:9" ht="16.5" customHeight="1" thickBot="1">
      <c r="A25" s="255"/>
      <c r="B25" s="263"/>
      <c r="C25" s="514"/>
      <c r="D25" s="515"/>
      <c r="E25" s="250">
        <v>4823</v>
      </c>
      <c r="F25" s="266"/>
      <c r="G25" s="519">
        <v>30</v>
      </c>
      <c r="H25" s="519">
        <v>30</v>
      </c>
      <c r="I25" s="519"/>
    </row>
    <row r="26" spans="1:9" ht="16.5" customHeight="1" thickBot="1">
      <c r="A26" s="255"/>
      <c r="B26" s="263"/>
      <c r="C26" s="514"/>
      <c r="D26" s="515"/>
      <c r="E26" s="250">
        <v>4241</v>
      </c>
      <c r="F26" s="266"/>
      <c r="G26" s="519">
        <f t="shared" si="1"/>
        <v>70</v>
      </c>
      <c r="H26" s="519">
        <v>70</v>
      </c>
      <c r="I26" s="519"/>
    </row>
    <row r="27" spans="1:9" ht="18.75" customHeight="1" thickBot="1">
      <c r="A27" s="255"/>
      <c r="B27" s="263"/>
      <c r="C27" s="514"/>
      <c r="D27" s="515"/>
      <c r="E27" s="250">
        <v>4233</v>
      </c>
      <c r="F27" s="266"/>
      <c r="G27" s="519">
        <v>90</v>
      </c>
      <c r="H27" s="519">
        <v>90</v>
      </c>
      <c r="I27" s="519"/>
    </row>
    <row r="28" spans="1:9" ht="15" customHeight="1" thickBot="1">
      <c r="A28" s="255"/>
      <c r="B28" s="263"/>
      <c r="C28" s="514"/>
      <c r="D28" s="515"/>
      <c r="E28" s="250">
        <v>4212</v>
      </c>
      <c r="F28" s="266"/>
      <c r="G28" s="519">
        <f t="shared" si="1"/>
        <v>100</v>
      </c>
      <c r="H28" s="519">
        <v>100</v>
      </c>
      <c r="I28" s="519"/>
    </row>
    <row r="29" spans="1:9" ht="14.25" customHeight="1" thickBot="1">
      <c r="A29" s="255"/>
      <c r="B29" s="263"/>
      <c r="C29" s="514"/>
      <c r="D29" s="515"/>
      <c r="E29" s="250">
        <v>4269</v>
      </c>
      <c r="F29" s="266"/>
      <c r="G29" s="519">
        <v>300</v>
      </c>
      <c r="H29" s="519">
        <v>300</v>
      </c>
      <c r="I29" s="519"/>
    </row>
    <row r="30" spans="1:9" ht="30" hidden="1" customHeight="1" thickBot="1">
      <c r="A30" s="255"/>
      <c r="B30" s="263"/>
      <c r="C30" s="514"/>
      <c r="D30" s="515"/>
      <c r="E30" s="250">
        <v>4241</v>
      </c>
      <c r="F30" s="266"/>
      <c r="G30" s="519">
        <f t="shared" si="1"/>
        <v>0</v>
      </c>
      <c r="H30" s="519"/>
      <c r="I30" s="519"/>
    </row>
    <row r="31" spans="1:9" ht="17.25" customHeight="1" thickBot="1">
      <c r="A31" s="255"/>
      <c r="B31" s="263"/>
      <c r="C31" s="514"/>
      <c r="D31" s="515"/>
      <c r="E31" s="250">
        <v>5122</v>
      </c>
      <c r="F31" s="266"/>
      <c r="G31" s="519">
        <v>500</v>
      </c>
      <c r="H31" s="519"/>
      <c r="I31" s="519">
        <v>500</v>
      </c>
    </row>
    <row r="32" spans="1:9" ht="27.75" hidden="1" customHeight="1" thickBot="1">
      <c r="A32" s="255"/>
      <c r="B32" s="263"/>
      <c r="C32" s="514"/>
      <c r="D32" s="515"/>
      <c r="E32" s="250">
        <v>4823</v>
      </c>
      <c r="F32" s="266"/>
      <c r="G32" s="519">
        <f t="shared" si="1"/>
        <v>0</v>
      </c>
      <c r="H32" s="519"/>
      <c r="I32" s="519"/>
    </row>
    <row r="33" spans="1:9" ht="0.75" hidden="1" customHeight="1" thickBot="1">
      <c r="A33" s="255"/>
      <c r="B33" s="263"/>
      <c r="C33" s="514"/>
      <c r="D33" s="515"/>
      <c r="E33" s="250">
        <v>4252</v>
      </c>
      <c r="F33" s="266"/>
      <c r="G33" s="519">
        <f t="shared" si="1"/>
        <v>0</v>
      </c>
      <c r="H33" s="520"/>
      <c r="I33" s="521"/>
    </row>
    <row r="34" spans="1:9" ht="14.25" hidden="1" customHeight="1" thickBot="1">
      <c r="A34" s="255"/>
      <c r="B34" s="263"/>
      <c r="C34" s="514"/>
      <c r="D34" s="515"/>
      <c r="E34" s="250">
        <v>5129</v>
      </c>
      <c r="F34" s="266"/>
      <c r="G34" s="519"/>
      <c r="H34" s="520"/>
      <c r="I34" s="522"/>
    </row>
    <row r="35" spans="1:9" ht="14.25" customHeight="1" thickBot="1">
      <c r="A35" s="255"/>
      <c r="B35" s="263"/>
      <c r="C35" s="514"/>
      <c r="D35" s="515"/>
      <c r="E35" s="250">
        <v>5121</v>
      </c>
      <c r="F35" s="266"/>
      <c r="G35" s="519"/>
      <c r="H35" s="520"/>
      <c r="I35" s="522">
        <v>3500</v>
      </c>
    </row>
    <row r="36" spans="1:9" ht="15.75" customHeight="1" thickBot="1">
      <c r="A36" s="255"/>
      <c r="B36" s="263"/>
      <c r="C36" s="514"/>
      <c r="D36" s="515"/>
      <c r="E36" s="250">
        <v>5134</v>
      </c>
      <c r="F36" s="266"/>
      <c r="G36" s="519">
        <v>1000</v>
      </c>
      <c r="H36" s="520"/>
      <c r="I36" s="522">
        <v>1000</v>
      </c>
    </row>
    <row r="37" spans="1:9" ht="23.25" hidden="1" customHeight="1" thickBot="1">
      <c r="A37" s="255"/>
      <c r="B37" s="263"/>
      <c r="C37" s="514"/>
      <c r="D37" s="515"/>
      <c r="E37" s="250">
        <v>5129</v>
      </c>
      <c r="F37" s="266"/>
      <c r="G37" s="519">
        <f t="shared" si="1"/>
        <v>0</v>
      </c>
      <c r="H37" s="520"/>
      <c r="I37" s="519"/>
    </row>
    <row r="38" spans="1:9" ht="19.5" hidden="1" customHeight="1" thickBot="1">
      <c r="A38" s="255"/>
      <c r="B38" s="263"/>
      <c r="C38" s="514"/>
      <c r="D38" s="515"/>
      <c r="E38" s="250">
        <v>5121</v>
      </c>
      <c r="F38" s="266"/>
      <c r="G38" s="519">
        <f t="shared" si="1"/>
        <v>0</v>
      </c>
      <c r="H38" s="521"/>
      <c r="I38" s="520"/>
    </row>
    <row r="39" spans="1:9" ht="19.5" hidden="1" customHeight="1" thickBot="1">
      <c r="A39" s="255"/>
      <c r="B39" s="263"/>
      <c r="C39" s="514"/>
      <c r="D39" s="515"/>
      <c r="E39" s="250">
        <v>5122</v>
      </c>
      <c r="F39" s="266"/>
      <c r="G39" s="519">
        <f t="shared" si="1"/>
        <v>0</v>
      </c>
      <c r="H39" s="523"/>
      <c r="I39" s="519"/>
    </row>
    <row r="40" spans="1:9" ht="19.5" hidden="1" customHeight="1" thickBot="1">
      <c r="A40" s="255"/>
      <c r="B40" s="263"/>
      <c r="C40" s="514"/>
      <c r="D40" s="515"/>
      <c r="E40" s="250">
        <v>4239</v>
      </c>
      <c r="F40" s="266"/>
      <c r="G40" s="519">
        <f t="shared" si="1"/>
        <v>0</v>
      </c>
      <c r="H40" s="520"/>
      <c r="I40" s="521"/>
    </row>
    <row r="41" spans="1:9" ht="19.5" hidden="1" customHeight="1" thickBot="1">
      <c r="A41" s="255"/>
      <c r="B41" s="263"/>
      <c r="C41" s="514"/>
      <c r="D41" s="515"/>
      <c r="E41" s="250">
        <v>4861</v>
      </c>
      <c r="F41" s="266"/>
      <c r="G41" s="519">
        <f t="shared" si="1"/>
        <v>0</v>
      </c>
      <c r="H41" s="519"/>
      <c r="I41" s="521"/>
    </row>
    <row r="42" spans="1:9" ht="19.5" hidden="1" customHeight="1" thickBot="1">
      <c r="A42" s="255"/>
      <c r="B42" s="263"/>
      <c r="C42" s="514"/>
      <c r="D42" s="515"/>
      <c r="E42" s="250">
        <v>4232</v>
      </c>
      <c r="F42" s="266"/>
      <c r="G42" s="519">
        <f t="shared" si="1"/>
        <v>0</v>
      </c>
      <c r="H42" s="519"/>
      <c r="I42" s="521"/>
    </row>
    <row r="43" spans="1:9" ht="19.5" customHeight="1" outlineLevel="1" thickBot="1">
      <c r="A43" s="255">
        <v>2112</v>
      </c>
      <c r="B43" s="263" t="s">
        <v>531</v>
      </c>
      <c r="C43" s="514">
        <v>1</v>
      </c>
      <c r="D43" s="515">
        <v>2</v>
      </c>
      <c r="E43" s="250" t="s">
        <v>801</v>
      </c>
      <c r="F43" s="266" t="s">
        <v>802</v>
      </c>
      <c r="G43" s="521">
        <f>H43+I43</f>
        <v>0</v>
      </c>
      <c r="H43" s="521">
        <f>H45+H46</f>
        <v>0</v>
      </c>
      <c r="I43" s="521">
        <f>I45+I46</f>
        <v>0</v>
      </c>
    </row>
    <row r="44" spans="1:9" ht="27.75" customHeight="1" outlineLevel="1" thickBot="1">
      <c r="A44" s="255"/>
      <c r="B44" s="263"/>
      <c r="C44" s="514"/>
      <c r="D44" s="515"/>
      <c r="E44" s="250" t="s">
        <v>477</v>
      </c>
      <c r="F44" s="266"/>
      <c r="G44" s="521"/>
      <c r="H44" s="521"/>
      <c r="I44" s="521"/>
    </row>
    <row r="45" spans="1:9" ht="16.5" outlineLevel="1" thickBot="1">
      <c r="A45" s="255"/>
      <c r="B45" s="263"/>
      <c r="C45" s="514"/>
      <c r="D45" s="515"/>
      <c r="E45" s="250" t="s">
        <v>478</v>
      </c>
      <c r="F45" s="266"/>
      <c r="G45" s="521">
        <f>H45+I45</f>
        <v>0</v>
      </c>
      <c r="H45" s="521"/>
      <c r="I45" s="521"/>
    </row>
    <row r="46" spans="1:9" ht="16.5" outlineLevel="1" thickBot="1">
      <c r="A46" s="255"/>
      <c r="B46" s="263"/>
      <c r="C46" s="514"/>
      <c r="D46" s="515"/>
      <c r="E46" s="250" t="s">
        <v>478</v>
      </c>
      <c r="F46" s="266"/>
      <c r="G46" s="521">
        <f>H46+I46</f>
        <v>0</v>
      </c>
      <c r="H46" s="521"/>
      <c r="I46" s="521"/>
    </row>
    <row r="47" spans="1:9" ht="16.5" outlineLevel="1" thickBot="1">
      <c r="A47" s="255">
        <v>2113</v>
      </c>
      <c r="B47" s="263" t="s">
        <v>531</v>
      </c>
      <c r="C47" s="514">
        <v>1</v>
      </c>
      <c r="D47" s="515">
        <v>3</v>
      </c>
      <c r="E47" s="250" t="s">
        <v>805</v>
      </c>
      <c r="F47" s="266" t="s">
        <v>806</v>
      </c>
      <c r="G47" s="521">
        <f>H47+I47</f>
        <v>0</v>
      </c>
      <c r="H47" s="521">
        <f>H49+H50</f>
        <v>0</v>
      </c>
      <c r="I47" s="521">
        <f>I49+I50</f>
        <v>0</v>
      </c>
    </row>
    <row r="48" spans="1:9" ht="31.5" customHeight="1" outlineLevel="1" thickBot="1">
      <c r="A48" s="255"/>
      <c r="B48" s="263"/>
      <c r="C48" s="514"/>
      <c r="D48" s="515"/>
      <c r="E48" s="250" t="s">
        <v>477</v>
      </c>
      <c r="F48" s="266"/>
      <c r="G48" s="521"/>
      <c r="H48" s="521"/>
      <c r="I48" s="521"/>
    </row>
    <row r="49" spans="1:9" ht="16.5" outlineLevel="1" thickBot="1">
      <c r="A49" s="255"/>
      <c r="B49" s="263"/>
      <c r="C49" s="514"/>
      <c r="D49" s="515"/>
      <c r="E49" s="250" t="s">
        <v>478</v>
      </c>
      <c r="F49" s="266"/>
      <c r="G49" s="521">
        <f>H49+I49</f>
        <v>0</v>
      </c>
      <c r="H49" s="521"/>
      <c r="I49" s="521"/>
    </row>
    <row r="50" spans="1:9" ht="16.5" outlineLevel="1" thickBot="1">
      <c r="A50" s="255"/>
      <c r="B50" s="263"/>
      <c r="C50" s="514"/>
      <c r="D50" s="515"/>
      <c r="E50" s="250" t="s">
        <v>478</v>
      </c>
      <c r="F50" s="266"/>
      <c r="G50" s="521">
        <f>H50+I50</f>
        <v>0</v>
      </c>
      <c r="H50" s="521"/>
      <c r="I50" s="521"/>
    </row>
    <row r="51" spans="1:9" ht="16.5" outlineLevel="1" thickBot="1">
      <c r="A51" s="255">
        <v>2120</v>
      </c>
      <c r="B51" s="243" t="s">
        <v>531</v>
      </c>
      <c r="C51" s="512">
        <v>2</v>
      </c>
      <c r="D51" s="513">
        <v>0</v>
      </c>
      <c r="E51" s="258" t="s">
        <v>807</v>
      </c>
      <c r="F51" s="269" t="s">
        <v>808</v>
      </c>
      <c r="G51" s="521">
        <f>H51+I51</f>
        <v>0</v>
      </c>
      <c r="H51" s="521">
        <f>H53+H57</f>
        <v>0</v>
      </c>
      <c r="I51" s="521">
        <f>I53+I57</f>
        <v>0</v>
      </c>
    </row>
    <row r="52" spans="1:9" s="260" customFormat="1" ht="13.5" customHeight="1" outlineLevel="1" thickBot="1">
      <c r="A52" s="255"/>
      <c r="B52" s="243"/>
      <c r="C52" s="512"/>
      <c r="D52" s="513"/>
      <c r="E52" s="250" t="s">
        <v>400</v>
      </c>
      <c r="F52" s="259"/>
      <c r="G52" s="521"/>
      <c r="H52" s="521"/>
      <c r="I52" s="521"/>
    </row>
    <row r="53" spans="1:9" ht="15" customHeight="1" outlineLevel="1" thickBot="1">
      <c r="A53" s="255">
        <v>2121</v>
      </c>
      <c r="B53" s="263" t="s">
        <v>531</v>
      </c>
      <c r="C53" s="514">
        <v>2</v>
      </c>
      <c r="D53" s="515">
        <v>1</v>
      </c>
      <c r="E53" s="270" t="s">
        <v>289</v>
      </c>
      <c r="F53" s="266" t="s">
        <v>809</v>
      </c>
      <c r="G53" s="521">
        <f>H53+I53</f>
        <v>0</v>
      </c>
      <c r="H53" s="521">
        <f>H55+H56</f>
        <v>0</v>
      </c>
      <c r="I53" s="521">
        <f>I55+I56</f>
        <v>0</v>
      </c>
    </row>
    <row r="54" spans="1:9" ht="36.75" outlineLevel="1" thickBot="1">
      <c r="A54" s="255"/>
      <c r="B54" s="263"/>
      <c r="C54" s="514"/>
      <c r="D54" s="515"/>
      <c r="E54" s="250" t="s">
        <v>477</v>
      </c>
      <c r="F54" s="266"/>
      <c r="G54" s="521"/>
      <c r="H54" s="521"/>
      <c r="I54" s="521"/>
    </row>
    <row r="55" spans="1:9" ht="16.5" outlineLevel="1" thickBot="1">
      <c r="A55" s="255"/>
      <c r="B55" s="263"/>
      <c r="C55" s="514"/>
      <c r="D55" s="515"/>
      <c r="E55" s="250" t="s">
        <v>478</v>
      </c>
      <c r="F55" s="266"/>
      <c r="G55" s="521">
        <f>H55+I55</f>
        <v>0</v>
      </c>
      <c r="H55" s="521"/>
      <c r="I55" s="521"/>
    </row>
    <row r="56" spans="1:9" ht="16.5" outlineLevel="1" thickBot="1">
      <c r="A56" s="255"/>
      <c r="B56" s="263"/>
      <c r="C56" s="514"/>
      <c r="D56" s="515"/>
      <c r="E56" s="250" t="s">
        <v>478</v>
      </c>
      <c r="F56" s="266"/>
      <c r="G56" s="521">
        <f>H56+I56</f>
        <v>0</v>
      </c>
      <c r="H56" s="521"/>
      <c r="I56" s="521"/>
    </row>
    <row r="57" spans="1:9" ht="26.25" customHeight="1" outlineLevel="1" thickBot="1">
      <c r="A57" s="255">
        <v>2122</v>
      </c>
      <c r="B57" s="263" t="s">
        <v>531</v>
      </c>
      <c r="C57" s="514">
        <v>2</v>
      </c>
      <c r="D57" s="515">
        <v>2</v>
      </c>
      <c r="E57" s="250" t="s">
        <v>810</v>
      </c>
      <c r="F57" s="266" t="s">
        <v>811</v>
      </c>
      <c r="G57" s="521">
        <f>H57+I57</f>
        <v>0</v>
      </c>
      <c r="H57" s="521">
        <f>H59+H60</f>
        <v>0</v>
      </c>
      <c r="I57" s="521">
        <f>I59+I60</f>
        <v>0</v>
      </c>
    </row>
    <row r="58" spans="1:9" ht="36.75" outlineLevel="1" thickBot="1">
      <c r="A58" s="255"/>
      <c r="B58" s="263"/>
      <c r="C58" s="514"/>
      <c r="D58" s="515"/>
      <c r="E58" s="250" t="s">
        <v>477</v>
      </c>
      <c r="F58" s="266"/>
      <c r="G58" s="521"/>
      <c r="H58" s="521"/>
      <c r="I58" s="521"/>
    </row>
    <row r="59" spans="1:9" ht="16.5" outlineLevel="1" thickBot="1">
      <c r="A59" s="255"/>
      <c r="B59" s="263"/>
      <c r="C59" s="514"/>
      <c r="D59" s="515"/>
      <c r="E59" s="250" t="s">
        <v>478</v>
      </c>
      <c r="F59" s="266"/>
      <c r="G59" s="521">
        <f>H59+I59</f>
        <v>0</v>
      </c>
      <c r="H59" s="521"/>
      <c r="I59" s="521"/>
    </row>
    <row r="60" spans="1:9" ht="16.5" outlineLevel="1" thickBot="1">
      <c r="A60" s="255"/>
      <c r="B60" s="263"/>
      <c r="C60" s="514"/>
      <c r="D60" s="515"/>
      <c r="E60" s="250" t="s">
        <v>478</v>
      </c>
      <c r="F60" s="266"/>
      <c r="G60" s="521">
        <f>H60+I60</f>
        <v>0</v>
      </c>
      <c r="H60" s="521"/>
      <c r="I60" s="521"/>
    </row>
    <row r="61" spans="1:9" ht="16.5" outlineLevel="1" collapsed="1" thickBot="1">
      <c r="A61" s="255">
        <v>2130</v>
      </c>
      <c r="B61" s="243" t="s">
        <v>531</v>
      </c>
      <c r="C61" s="512">
        <v>3</v>
      </c>
      <c r="D61" s="513">
        <v>0</v>
      </c>
      <c r="E61" s="258" t="s">
        <v>812</v>
      </c>
      <c r="F61" s="271" t="s">
        <v>813</v>
      </c>
      <c r="G61" s="521">
        <f>H61+I61</f>
        <v>0</v>
      </c>
      <c r="H61" s="521">
        <f>H63+H67+H71</f>
        <v>0</v>
      </c>
      <c r="I61" s="521">
        <f>I63+I67+I71</f>
        <v>0</v>
      </c>
    </row>
    <row r="62" spans="1:9" s="260" customFormat="1" ht="10.5" customHeight="1" outlineLevel="1" thickBot="1">
      <c r="A62" s="255"/>
      <c r="B62" s="243"/>
      <c r="C62" s="512"/>
      <c r="D62" s="513"/>
      <c r="E62" s="250" t="s">
        <v>400</v>
      </c>
      <c r="F62" s="259"/>
      <c r="G62" s="521"/>
      <c r="H62" s="521"/>
      <c r="I62" s="521"/>
    </row>
    <row r="63" spans="1:9" ht="24.75" outlineLevel="2" thickBot="1">
      <c r="A63" s="255">
        <v>2131</v>
      </c>
      <c r="B63" s="263" t="s">
        <v>531</v>
      </c>
      <c r="C63" s="514">
        <v>3</v>
      </c>
      <c r="D63" s="515">
        <v>1</v>
      </c>
      <c r="E63" s="250" t="s">
        <v>814</v>
      </c>
      <c r="F63" s="266" t="s">
        <v>815</v>
      </c>
      <c r="G63" s="521">
        <f>H63+I63</f>
        <v>0</v>
      </c>
      <c r="H63" s="521">
        <f>H65+H66</f>
        <v>0</v>
      </c>
      <c r="I63" s="521">
        <f>I65+I66</f>
        <v>0</v>
      </c>
    </row>
    <row r="64" spans="1:9" ht="36.75" outlineLevel="2" thickBot="1">
      <c r="A64" s="255"/>
      <c r="B64" s="263"/>
      <c r="C64" s="514"/>
      <c r="D64" s="515"/>
      <c r="E64" s="250" t="s">
        <v>477</v>
      </c>
      <c r="F64" s="266"/>
      <c r="G64" s="521"/>
      <c r="H64" s="521"/>
      <c r="I64" s="521"/>
    </row>
    <row r="65" spans="1:9" ht="16.5" outlineLevel="2" thickBot="1">
      <c r="A65" s="255"/>
      <c r="B65" s="263"/>
      <c r="C65" s="514"/>
      <c r="D65" s="515"/>
      <c r="E65" s="250" t="s">
        <v>478</v>
      </c>
      <c r="F65" s="266"/>
      <c r="G65" s="521">
        <f>H65+I65</f>
        <v>0</v>
      </c>
      <c r="H65" s="521"/>
      <c r="I65" s="521"/>
    </row>
    <row r="66" spans="1:9" ht="16.5" outlineLevel="2" thickBot="1">
      <c r="A66" s="255"/>
      <c r="B66" s="263"/>
      <c r="C66" s="514"/>
      <c r="D66" s="515"/>
      <c r="E66" s="250" t="s">
        <v>478</v>
      </c>
      <c r="F66" s="266"/>
      <c r="G66" s="521">
        <f>H66+I66</f>
        <v>0</v>
      </c>
      <c r="H66" s="521"/>
      <c r="I66" s="521"/>
    </row>
    <row r="67" spans="1:9" ht="13.5" customHeight="1" outlineLevel="2" thickBot="1">
      <c r="A67" s="255">
        <v>2132</v>
      </c>
      <c r="B67" s="263" t="s">
        <v>531</v>
      </c>
      <c r="C67" s="514">
        <v>3</v>
      </c>
      <c r="D67" s="515">
        <v>2</v>
      </c>
      <c r="E67" s="250" t="s">
        <v>816</v>
      </c>
      <c r="F67" s="266" t="s">
        <v>817</v>
      </c>
      <c r="G67" s="521">
        <f>H67+I67</f>
        <v>0</v>
      </c>
      <c r="H67" s="521">
        <f>H69+H70</f>
        <v>0</v>
      </c>
      <c r="I67" s="521">
        <f>I69+I70</f>
        <v>0</v>
      </c>
    </row>
    <row r="68" spans="1:9" ht="36.75" outlineLevel="2" thickBot="1">
      <c r="A68" s="255"/>
      <c r="B68" s="263"/>
      <c r="C68" s="514"/>
      <c r="D68" s="515"/>
      <c r="E68" s="250" t="s">
        <v>477</v>
      </c>
      <c r="F68" s="266"/>
      <c r="G68" s="521"/>
      <c r="H68" s="521"/>
      <c r="I68" s="521"/>
    </row>
    <row r="69" spans="1:9" ht="16.5" outlineLevel="2" thickBot="1">
      <c r="A69" s="255"/>
      <c r="B69" s="263"/>
      <c r="C69" s="514"/>
      <c r="D69" s="515"/>
      <c r="E69" s="250" t="s">
        <v>478</v>
      </c>
      <c r="F69" s="266"/>
      <c r="G69" s="521">
        <f t="shared" ref="G69:G84" si="2">H69+I69</f>
        <v>0</v>
      </c>
      <c r="H69" s="521"/>
      <c r="I69" s="521"/>
    </row>
    <row r="70" spans="1:9" ht="16.5" outlineLevel="2" thickBot="1">
      <c r="A70" s="255"/>
      <c r="B70" s="263"/>
      <c r="C70" s="514"/>
      <c r="D70" s="515"/>
      <c r="E70" s="250" t="s">
        <v>478</v>
      </c>
      <c r="F70" s="266"/>
      <c r="G70" s="521">
        <f t="shared" si="2"/>
        <v>0</v>
      </c>
      <c r="H70" s="521"/>
      <c r="I70" s="521"/>
    </row>
    <row r="71" spans="1:9" ht="16.5" outlineLevel="1" thickBot="1">
      <c r="A71" s="255">
        <v>2133</v>
      </c>
      <c r="B71" s="263" t="s">
        <v>531</v>
      </c>
      <c r="C71" s="514">
        <v>3</v>
      </c>
      <c r="D71" s="515">
        <v>3</v>
      </c>
      <c r="E71" s="250" t="s">
        <v>818</v>
      </c>
      <c r="F71" s="266" t="s">
        <v>819</v>
      </c>
      <c r="G71" s="521">
        <f t="shared" si="2"/>
        <v>0</v>
      </c>
      <c r="H71" s="521">
        <f>SUM(H73:H83)</f>
        <v>0</v>
      </c>
      <c r="I71" s="521">
        <f>SUM(I73:I83)</f>
        <v>0</v>
      </c>
    </row>
    <row r="72" spans="1:9" ht="36.75" outlineLevel="1" thickBot="1">
      <c r="A72" s="255"/>
      <c r="B72" s="263"/>
      <c r="C72" s="514"/>
      <c r="D72" s="515"/>
      <c r="E72" s="250" t="s">
        <v>477</v>
      </c>
      <c r="F72" s="266"/>
      <c r="G72" s="521">
        <f t="shared" si="2"/>
        <v>0</v>
      </c>
      <c r="H72" s="521"/>
      <c r="I72" s="521">
        <f>SUM(I73:I83)</f>
        <v>0</v>
      </c>
    </row>
    <row r="73" spans="1:9" ht="0.75" customHeight="1" outlineLevel="1" thickBot="1">
      <c r="A73" s="255"/>
      <c r="B73" s="263"/>
      <c r="C73" s="514"/>
      <c r="D73" s="515"/>
      <c r="E73" s="250" t="s">
        <v>139</v>
      </c>
      <c r="F73" s="266"/>
      <c r="G73" s="521">
        <f t="shared" si="2"/>
        <v>0</v>
      </c>
      <c r="H73" s="521"/>
      <c r="I73" s="521"/>
    </row>
    <row r="74" spans="1:9" ht="16.5" outlineLevel="1" thickBot="1">
      <c r="A74" s="255"/>
      <c r="B74" s="263"/>
      <c r="C74" s="514"/>
      <c r="D74" s="515"/>
      <c r="E74" s="250">
        <v>4131</v>
      </c>
      <c r="F74" s="266"/>
      <c r="G74" s="521">
        <f t="shared" si="2"/>
        <v>0</v>
      </c>
      <c r="H74" s="521"/>
      <c r="I74" s="521"/>
    </row>
    <row r="75" spans="1:9" ht="16.5" outlineLevel="1" thickBot="1">
      <c r="A75" s="255"/>
      <c r="B75" s="263"/>
      <c r="C75" s="514"/>
      <c r="D75" s="515"/>
      <c r="E75" s="250">
        <v>4112</v>
      </c>
      <c r="F75" s="266"/>
      <c r="G75" s="521">
        <f t="shared" si="2"/>
        <v>0</v>
      </c>
      <c r="H75" s="521"/>
      <c r="I75" s="521"/>
    </row>
    <row r="76" spans="1:9" ht="16.5" outlineLevel="1" thickBot="1">
      <c r="A76" s="255"/>
      <c r="B76" s="263"/>
      <c r="C76" s="514"/>
      <c r="D76" s="515"/>
      <c r="E76" s="250">
        <v>4261</v>
      </c>
      <c r="F76" s="266"/>
      <c r="G76" s="521">
        <f t="shared" si="2"/>
        <v>0</v>
      </c>
      <c r="H76" s="521"/>
      <c r="I76" s="521"/>
    </row>
    <row r="77" spans="1:9" ht="16.5" outlineLevel="1" thickBot="1">
      <c r="A77" s="255"/>
      <c r="B77" s="263"/>
      <c r="C77" s="514"/>
      <c r="D77" s="515"/>
      <c r="E77" s="250">
        <v>4269</v>
      </c>
      <c r="F77" s="266"/>
      <c r="G77" s="521">
        <f t="shared" si="2"/>
        <v>0</v>
      </c>
      <c r="H77" s="521"/>
      <c r="I77" s="521"/>
    </row>
    <row r="78" spans="1:9" ht="16.5" outlineLevel="1" thickBot="1">
      <c r="A78" s="255"/>
      <c r="B78" s="263"/>
      <c r="C78" s="514"/>
      <c r="D78" s="515"/>
      <c r="E78" s="250">
        <v>4214</v>
      </c>
      <c r="F78" s="266"/>
      <c r="G78" s="521">
        <f t="shared" si="2"/>
        <v>0</v>
      </c>
      <c r="H78" s="521"/>
      <c r="I78" s="521"/>
    </row>
    <row r="79" spans="1:9" ht="16.5" outlineLevel="1" thickBot="1">
      <c r="A79" s="255"/>
      <c r="B79" s="263"/>
      <c r="C79" s="514"/>
      <c r="D79" s="515"/>
      <c r="E79" s="250">
        <v>4212</v>
      </c>
      <c r="F79" s="266"/>
      <c r="G79" s="521">
        <f t="shared" si="2"/>
        <v>0</v>
      </c>
      <c r="H79" s="521"/>
      <c r="I79" s="521"/>
    </row>
    <row r="80" spans="1:9" ht="16.5" outlineLevel="1" thickBot="1">
      <c r="A80" s="255"/>
      <c r="B80" s="263"/>
      <c r="C80" s="514"/>
      <c r="D80" s="515"/>
      <c r="E80" s="250">
        <v>4213</v>
      </c>
      <c r="F80" s="266"/>
      <c r="G80" s="521">
        <f t="shared" si="2"/>
        <v>0</v>
      </c>
      <c r="H80" s="521"/>
      <c r="I80" s="521"/>
    </row>
    <row r="81" spans="1:9" ht="3" customHeight="1" outlineLevel="1" thickBot="1">
      <c r="A81" s="255"/>
      <c r="B81" s="263"/>
      <c r="C81" s="514"/>
      <c r="D81" s="515"/>
      <c r="E81" s="250">
        <v>4232</v>
      </c>
      <c r="F81" s="266"/>
      <c r="G81" s="521">
        <f t="shared" si="2"/>
        <v>0</v>
      </c>
      <c r="H81" s="521"/>
      <c r="I81" s="521"/>
    </row>
    <row r="82" spans="1:9" ht="16.5" outlineLevel="1" thickBot="1">
      <c r="A82" s="255"/>
      <c r="B82" s="263"/>
      <c r="C82" s="514"/>
      <c r="D82" s="515"/>
      <c r="E82" s="250" t="s">
        <v>478</v>
      </c>
      <c r="F82" s="266"/>
      <c r="G82" s="521">
        <f t="shared" si="2"/>
        <v>0</v>
      </c>
      <c r="H82" s="521"/>
      <c r="I82" s="521"/>
    </row>
    <row r="83" spans="1:9" ht="16.5" outlineLevel="1" thickBot="1">
      <c r="A83" s="255"/>
      <c r="B83" s="263"/>
      <c r="C83" s="514"/>
      <c r="D83" s="515"/>
      <c r="E83" s="250" t="s">
        <v>478</v>
      </c>
      <c r="F83" s="266"/>
      <c r="G83" s="521">
        <f t="shared" si="2"/>
        <v>0</v>
      </c>
      <c r="H83" s="521"/>
      <c r="I83" s="521"/>
    </row>
    <row r="84" spans="1:9" ht="12.75" customHeight="1" outlineLevel="1" thickBot="1">
      <c r="A84" s="255">
        <v>2140</v>
      </c>
      <c r="B84" s="243" t="s">
        <v>531</v>
      </c>
      <c r="C84" s="512">
        <v>4</v>
      </c>
      <c r="D84" s="513">
        <v>0</v>
      </c>
      <c r="E84" s="258" t="s">
        <v>820</v>
      </c>
      <c r="F84" s="259" t="s">
        <v>821</v>
      </c>
      <c r="G84" s="521">
        <f t="shared" si="2"/>
        <v>0</v>
      </c>
      <c r="H84" s="521">
        <f>H86</f>
        <v>0</v>
      </c>
      <c r="I84" s="521">
        <f>I86</f>
        <v>0</v>
      </c>
    </row>
    <row r="85" spans="1:9" s="260" customFormat="1" ht="10.5" customHeight="1" outlineLevel="1" thickBot="1">
      <c r="A85" s="255"/>
      <c r="B85" s="243"/>
      <c r="C85" s="512"/>
      <c r="D85" s="513"/>
      <c r="E85" s="250" t="s">
        <v>400</v>
      </c>
      <c r="F85" s="259"/>
      <c r="G85" s="521"/>
      <c r="H85" s="521"/>
      <c r="I85" s="521"/>
    </row>
    <row r="86" spans="1:9" ht="16.5" outlineLevel="1" thickBot="1">
      <c r="A86" s="255">
        <v>2141</v>
      </c>
      <c r="B86" s="263" t="s">
        <v>531</v>
      </c>
      <c r="C86" s="514">
        <v>4</v>
      </c>
      <c r="D86" s="515">
        <v>1</v>
      </c>
      <c r="E86" s="250" t="s">
        <v>822</v>
      </c>
      <c r="F86" s="272" t="s">
        <v>823</v>
      </c>
      <c r="G86" s="521">
        <f>H86+I86</f>
        <v>0</v>
      </c>
      <c r="H86" s="521">
        <f>H88+H89</f>
        <v>0</v>
      </c>
      <c r="I86" s="521">
        <f>I88+I89</f>
        <v>0</v>
      </c>
    </row>
    <row r="87" spans="1:9" ht="36.75" outlineLevel="1" thickBot="1">
      <c r="A87" s="255"/>
      <c r="B87" s="263"/>
      <c r="C87" s="514"/>
      <c r="D87" s="515"/>
      <c r="E87" s="250" t="s">
        <v>477</v>
      </c>
      <c r="F87" s="266"/>
      <c r="G87" s="521"/>
      <c r="H87" s="521"/>
      <c r="I87" s="521"/>
    </row>
    <row r="88" spans="1:9" ht="0.75" customHeight="1" outlineLevel="1" thickBot="1">
      <c r="A88" s="255"/>
      <c r="B88" s="263"/>
      <c r="C88" s="514"/>
      <c r="D88" s="515"/>
      <c r="E88" s="250" t="s">
        <v>478</v>
      </c>
      <c r="F88" s="266"/>
      <c r="G88" s="521">
        <f>H88+I88</f>
        <v>0</v>
      </c>
      <c r="H88" s="521"/>
      <c r="I88" s="521"/>
    </row>
    <row r="89" spans="1:9" ht="16.5" outlineLevel="1" thickBot="1">
      <c r="A89" s="255"/>
      <c r="B89" s="263"/>
      <c r="C89" s="514"/>
      <c r="D89" s="515"/>
      <c r="E89" s="250" t="s">
        <v>478</v>
      </c>
      <c r="F89" s="266"/>
      <c r="G89" s="521">
        <f>H89+I89</f>
        <v>0</v>
      </c>
      <c r="H89" s="521"/>
      <c r="I89" s="521"/>
    </row>
    <row r="90" spans="1:9" ht="36.75" outlineLevel="1" thickBot="1">
      <c r="A90" s="255">
        <v>2150</v>
      </c>
      <c r="B90" s="243" t="s">
        <v>531</v>
      </c>
      <c r="C90" s="512">
        <v>5</v>
      </c>
      <c r="D90" s="513">
        <v>0</v>
      </c>
      <c r="E90" s="258" t="s">
        <v>824</v>
      </c>
      <c r="F90" s="259" t="s">
        <v>825</v>
      </c>
      <c r="G90" s="521">
        <f>H90+I90</f>
        <v>0</v>
      </c>
      <c r="H90" s="521">
        <f>H92</f>
        <v>0</v>
      </c>
      <c r="I90" s="521">
        <f>I92</f>
        <v>0</v>
      </c>
    </row>
    <row r="91" spans="1:9" s="260" customFormat="1" ht="10.5" customHeight="1" outlineLevel="1" thickBot="1">
      <c r="A91" s="255"/>
      <c r="B91" s="243"/>
      <c r="C91" s="512"/>
      <c r="D91" s="513"/>
      <c r="E91" s="250" t="s">
        <v>400</v>
      </c>
      <c r="F91" s="259"/>
      <c r="G91" s="521"/>
      <c r="H91" s="521"/>
      <c r="I91" s="521"/>
    </row>
    <row r="92" spans="1:9" ht="24.75" outlineLevel="1" thickBot="1">
      <c r="A92" s="255">
        <v>2151</v>
      </c>
      <c r="B92" s="263" t="s">
        <v>531</v>
      </c>
      <c r="C92" s="514">
        <v>5</v>
      </c>
      <c r="D92" s="515">
        <v>1</v>
      </c>
      <c r="E92" s="250" t="s">
        <v>826</v>
      </c>
      <c r="F92" s="272" t="s">
        <v>827</v>
      </c>
      <c r="G92" s="521">
        <f>H92+I92</f>
        <v>0</v>
      </c>
      <c r="H92" s="521">
        <f>H94+H95</f>
        <v>0</v>
      </c>
      <c r="I92" s="521">
        <f>I94+I95</f>
        <v>0</v>
      </c>
    </row>
    <row r="93" spans="1:9" ht="36.75" outlineLevel="1" thickBot="1">
      <c r="A93" s="255"/>
      <c r="B93" s="263"/>
      <c r="C93" s="514"/>
      <c r="D93" s="515"/>
      <c r="E93" s="250" t="s">
        <v>477</v>
      </c>
      <c r="F93" s="266"/>
      <c r="G93" s="521"/>
      <c r="H93" s="521"/>
      <c r="I93" s="521"/>
    </row>
    <row r="94" spans="1:9" ht="16.5" outlineLevel="1" thickBot="1">
      <c r="A94" s="255"/>
      <c r="B94" s="263"/>
      <c r="C94" s="514"/>
      <c r="D94" s="515"/>
      <c r="E94" s="250" t="s">
        <v>478</v>
      </c>
      <c r="F94" s="266"/>
      <c r="G94" s="521">
        <f>H94+I94</f>
        <v>0</v>
      </c>
      <c r="H94" s="521"/>
      <c r="I94" s="521"/>
    </row>
    <row r="95" spans="1:9" ht="16.5" outlineLevel="1" thickBot="1">
      <c r="A95" s="255"/>
      <c r="B95" s="263"/>
      <c r="C95" s="514"/>
      <c r="D95" s="515"/>
      <c r="E95" s="250" t="s">
        <v>478</v>
      </c>
      <c r="F95" s="266"/>
      <c r="G95" s="521">
        <f>H95+I95</f>
        <v>0</v>
      </c>
      <c r="H95" s="521"/>
      <c r="I95" s="521"/>
    </row>
    <row r="96" spans="1:9" ht="29.25" outlineLevel="1" thickBot="1">
      <c r="A96" s="255">
        <v>2160</v>
      </c>
      <c r="B96" s="243" t="s">
        <v>531</v>
      </c>
      <c r="C96" s="512">
        <v>6</v>
      </c>
      <c r="D96" s="513">
        <v>0</v>
      </c>
      <c r="E96" s="258" t="s">
        <v>828</v>
      </c>
      <c r="F96" s="259" t="s">
        <v>829</v>
      </c>
      <c r="G96" s="521">
        <f>H96+I96</f>
        <v>3545.5</v>
      </c>
      <c r="H96" s="521">
        <v>545.5</v>
      </c>
      <c r="I96" s="521">
        <f>I98</f>
        <v>3000</v>
      </c>
    </row>
    <row r="97" spans="1:9" s="260" customFormat="1" ht="10.5" customHeight="1" outlineLevel="1" thickBot="1">
      <c r="A97" s="255"/>
      <c r="B97" s="243"/>
      <c r="C97" s="512"/>
      <c r="D97" s="513"/>
      <c r="E97" s="250" t="s">
        <v>400</v>
      </c>
      <c r="F97" s="259"/>
      <c r="G97" s="521"/>
      <c r="H97" s="521"/>
      <c r="I97" s="521"/>
    </row>
    <row r="98" spans="1:9" ht="24.75" outlineLevel="1" thickBot="1">
      <c r="A98" s="255">
        <v>2161</v>
      </c>
      <c r="B98" s="263" t="s">
        <v>531</v>
      </c>
      <c r="C98" s="514">
        <v>6</v>
      </c>
      <c r="D98" s="515">
        <v>1</v>
      </c>
      <c r="E98" s="250" t="s">
        <v>830</v>
      </c>
      <c r="F98" s="266" t="s">
        <v>835</v>
      </c>
      <c r="G98" s="521">
        <f>H98+I98</f>
        <v>3545.5</v>
      </c>
      <c r="H98" s="521">
        <v>545.5</v>
      </c>
      <c r="I98" s="521">
        <v>3000</v>
      </c>
    </row>
    <row r="99" spans="1:9" ht="28.5" customHeight="1" outlineLevel="1" thickBot="1">
      <c r="A99" s="255"/>
      <c r="B99" s="263"/>
      <c r="C99" s="514"/>
      <c r="D99" s="515"/>
      <c r="E99" s="250" t="s">
        <v>477</v>
      </c>
      <c r="F99" s="266"/>
      <c r="G99" s="521"/>
      <c r="H99" s="521"/>
      <c r="I99" s="521"/>
    </row>
    <row r="100" spans="1:9" ht="16.5" customHeight="1" outlineLevel="1" thickBot="1">
      <c r="A100" s="255"/>
      <c r="B100" s="263"/>
      <c r="C100" s="514"/>
      <c r="D100" s="515"/>
      <c r="E100" s="250">
        <v>4241</v>
      </c>
      <c r="F100" s="266"/>
      <c r="G100" s="521">
        <f>H100</f>
        <v>200</v>
      </c>
      <c r="H100" s="521">
        <v>200</v>
      </c>
      <c r="I100" s="521"/>
    </row>
    <row r="101" spans="1:9" ht="15.75" customHeight="1" outlineLevel="1" thickBot="1">
      <c r="A101" s="255"/>
      <c r="B101" s="263"/>
      <c r="C101" s="514"/>
      <c r="D101" s="515"/>
      <c r="E101" s="250">
        <v>4239</v>
      </c>
      <c r="F101" s="266"/>
      <c r="G101" s="521">
        <f>H101+I101</f>
        <v>145.5</v>
      </c>
      <c r="H101" s="521">
        <v>145.5</v>
      </c>
      <c r="I101" s="521"/>
    </row>
    <row r="102" spans="1:9" ht="15.75" customHeight="1" outlineLevel="1" thickBot="1">
      <c r="A102" s="255"/>
      <c r="B102" s="263"/>
      <c r="C102" s="514"/>
      <c r="D102" s="515"/>
      <c r="E102" s="250">
        <v>4264</v>
      </c>
      <c r="F102" s="266"/>
      <c r="G102" s="521">
        <f>H102+I102</f>
        <v>200</v>
      </c>
      <c r="H102" s="521">
        <v>200</v>
      </c>
      <c r="I102" s="521"/>
    </row>
    <row r="103" spans="1:9" ht="21.75" customHeight="1" outlineLevel="1" thickBot="1">
      <c r="A103" s="255"/>
      <c r="B103" s="263"/>
      <c r="C103" s="514"/>
      <c r="D103" s="515"/>
      <c r="E103" s="250">
        <v>5113</v>
      </c>
      <c r="F103" s="266"/>
      <c r="G103" s="521"/>
      <c r="H103" s="521"/>
      <c r="I103" s="521"/>
    </row>
    <row r="104" spans="1:9" ht="19.5" customHeight="1" outlineLevel="1" thickBot="1">
      <c r="A104" s="255"/>
      <c r="B104" s="263"/>
      <c r="C104" s="514"/>
      <c r="D104" s="515"/>
      <c r="E104" s="250">
        <v>5122</v>
      </c>
      <c r="F104" s="266"/>
      <c r="G104" s="521">
        <f>I104</f>
        <v>3000</v>
      </c>
      <c r="H104" s="521"/>
      <c r="I104" s="521">
        <v>3000</v>
      </c>
    </row>
    <row r="105" spans="1:9" ht="21.75" customHeight="1" outlineLevel="1" thickBot="1">
      <c r="A105" s="255"/>
      <c r="B105" s="263"/>
      <c r="C105" s="514"/>
      <c r="D105" s="515"/>
      <c r="E105" s="250">
        <v>5134</v>
      </c>
      <c r="F105" s="266"/>
      <c r="G105" s="521"/>
      <c r="H105" s="521"/>
      <c r="I105" s="521"/>
    </row>
    <row r="106" spans="1:9" ht="21.75" customHeight="1" outlineLevel="1" thickBot="1">
      <c r="A106" s="255">
        <v>2170</v>
      </c>
      <c r="B106" s="243" t="s">
        <v>531</v>
      </c>
      <c r="C106" s="512">
        <v>7</v>
      </c>
      <c r="D106" s="513">
        <v>0</v>
      </c>
      <c r="E106" s="258" t="s">
        <v>654</v>
      </c>
      <c r="F106" s="266"/>
      <c r="G106" s="521">
        <f>H106+I106</f>
        <v>0</v>
      </c>
      <c r="H106" s="521">
        <f>H108</f>
        <v>0</v>
      </c>
      <c r="I106" s="521">
        <f>I108</f>
        <v>0</v>
      </c>
    </row>
    <row r="107" spans="1:9" s="260" customFormat="1" ht="50.25" customHeight="1" outlineLevel="1" thickBot="1">
      <c r="A107" s="255"/>
      <c r="B107" s="243"/>
      <c r="C107" s="512"/>
      <c r="D107" s="513"/>
      <c r="E107" s="250" t="s">
        <v>400</v>
      </c>
      <c r="F107" s="259"/>
      <c r="G107" s="521"/>
      <c r="H107" s="521"/>
      <c r="I107" s="521"/>
    </row>
    <row r="108" spans="1:9" ht="16.5" outlineLevel="1" thickBot="1">
      <c r="A108" s="255">
        <v>2171</v>
      </c>
      <c r="B108" s="263" t="s">
        <v>531</v>
      </c>
      <c r="C108" s="514">
        <v>7</v>
      </c>
      <c r="D108" s="515">
        <v>1</v>
      </c>
      <c r="E108" s="250" t="s">
        <v>654</v>
      </c>
      <c r="F108" s="266"/>
      <c r="G108" s="521">
        <f>H108+I108</f>
        <v>0</v>
      </c>
      <c r="H108" s="521">
        <f>H110+H111</f>
        <v>0</v>
      </c>
      <c r="I108" s="521">
        <f>I110+I111</f>
        <v>0</v>
      </c>
    </row>
    <row r="109" spans="1:9" ht="36.75" outlineLevel="1" thickBot="1">
      <c r="A109" s="255"/>
      <c r="B109" s="263"/>
      <c r="C109" s="514"/>
      <c r="D109" s="515"/>
      <c r="E109" s="250" t="s">
        <v>477</v>
      </c>
      <c r="F109" s="266"/>
      <c r="G109" s="521"/>
      <c r="H109" s="521"/>
      <c r="I109" s="521"/>
    </row>
    <row r="110" spans="1:9" ht="16.5" outlineLevel="1" thickBot="1">
      <c r="A110" s="255"/>
      <c r="B110" s="263"/>
      <c r="C110" s="514"/>
      <c r="D110" s="515"/>
      <c r="E110" s="250" t="s">
        <v>478</v>
      </c>
      <c r="F110" s="266"/>
      <c r="G110" s="521">
        <f>H110+I110</f>
        <v>0</v>
      </c>
      <c r="H110" s="521"/>
      <c r="I110" s="521"/>
    </row>
    <row r="111" spans="1:9" ht="16.5" outlineLevel="1" thickBot="1">
      <c r="A111" s="255"/>
      <c r="B111" s="263"/>
      <c r="C111" s="514"/>
      <c r="D111" s="515"/>
      <c r="E111" s="250" t="s">
        <v>478</v>
      </c>
      <c r="F111" s="266"/>
      <c r="G111" s="521">
        <f>H111+I111</f>
        <v>0</v>
      </c>
      <c r="H111" s="521"/>
      <c r="I111" s="521"/>
    </row>
    <row r="112" spans="1:9" ht="29.25" customHeight="1" outlineLevel="1" thickBot="1">
      <c r="A112" s="255">
        <v>2180</v>
      </c>
      <c r="B112" s="243" t="s">
        <v>531</v>
      </c>
      <c r="C112" s="512">
        <v>8</v>
      </c>
      <c r="D112" s="513">
        <v>0</v>
      </c>
      <c r="E112" s="258" t="s">
        <v>836</v>
      </c>
      <c r="F112" s="259" t="s">
        <v>837</v>
      </c>
      <c r="G112" s="521">
        <f>H112+I112</f>
        <v>0</v>
      </c>
      <c r="H112" s="521">
        <f>H114+H118</f>
        <v>0</v>
      </c>
      <c r="I112" s="521">
        <f>I114+I118</f>
        <v>0</v>
      </c>
    </row>
    <row r="113" spans="1:9" s="260" customFormat="1" ht="10.5" customHeight="1" outlineLevel="1" thickBot="1">
      <c r="A113" s="255"/>
      <c r="B113" s="243"/>
      <c r="C113" s="512"/>
      <c r="D113" s="513"/>
      <c r="E113" s="250" t="s">
        <v>400</v>
      </c>
      <c r="F113" s="259"/>
      <c r="G113" s="521"/>
      <c r="H113" s="521"/>
      <c r="I113" s="521"/>
    </row>
    <row r="114" spans="1:9" ht="29.25" outlineLevel="1" thickBot="1">
      <c r="A114" s="255">
        <v>2181</v>
      </c>
      <c r="B114" s="263" t="s">
        <v>531</v>
      </c>
      <c r="C114" s="514">
        <v>8</v>
      </c>
      <c r="D114" s="515">
        <v>1</v>
      </c>
      <c r="E114" s="250" t="s">
        <v>836</v>
      </c>
      <c r="F114" s="272" t="s">
        <v>838</v>
      </c>
      <c r="G114" s="521">
        <f>H114+I114</f>
        <v>0</v>
      </c>
      <c r="H114" s="521">
        <f>H116+H117</f>
        <v>0</v>
      </c>
      <c r="I114" s="521">
        <f>I116+I117</f>
        <v>0</v>
      </c>
    </row>
    <row r="115" spans="1:9" ht="16.5" outlineLevel="1" thickBot="1">
      <c r="A115" s="255"/>
      <c r="B115" s="263"/>
      <c r="C115" s="514"/>
      <c r="D115" s="515"/>
      <c r="E115" s="273" t="s">
        <v>400</v>
      </c>
      <c r="F115" s="272"/>
      <c r="G115" s="521"/>
      <c r="H115" s="521"/>
      <c r="I115" s="521"/>
    </row>
    <row r="116" spans="1:9" ht="16.5" outlineLevel="1" thickBot="1">
      <c r="A116" s="255">
        <v>2182</v>
      </c>
      <c r="B116" s="263" t="s">
        <v>531</v>
      </c>
      <c r="C116" s="514">
        <v>8</v>
      </c>
      <c r="D116" s="515">
        <v>1</v>
      </c>
      <c r="E116" s="273" t="s">
        <v>411</v>
      </c>
      <c r="F116" s="272"/>
      <c r="G116" s="521">
        <f>H116+I116</f>
        <v>0</v>
      </c>
      <c r="H116" s="521"/>
      <c r="I116" s="521"/>
    </row>
    <row r="117" spans="1:9" ht="16.5" outlineLevel="1" thickBot="1">
      <c r="A117" s="255">
        <v>2183</v>
      </c>
      <c r="B117" s="263" t="s">
        <v>531</v>
      </c>
      <c r="C117" s="514">
        <v>8</v>
      </c>
      <c r="D117" s="515">
        <v>1</v>
      </c>
      <c r="E117" s="273" t="s">
        <v>412</v>
      </c>
      <c r="F117" s="272"/>
      <c r="G117" s="521">
        <f>H117+I117</f>
        <v>0</v>
      </c>
      <c r="H117" s="521"/>
      <c r="I117" s="521"/>
    </row>
    <row r="118" spans="1:9" ht="24.75" outlineLevel="1" thickBot="1">
      <c r="A118" s="255">
        <v>2184</v>
      </c>
      <c r="B118" s="263" t="s">
        <v>531</v>
      </c>
      <c r="C118" s="514">
        <v>8</v>
      </c>
      <c r="D118" s="515">
        <v>1</v>
      </c>
      <c r="E118" s="273" t="s">
        <v>417</v>
      </c>
      <c r="F118" s="272"/>
      <c r="G118" s="521">
        <f>H118+I118</f>
        <v>0</v>
      </c>
      <c r="H118" s="521">
        <f>H120+H121</f>
        <v>0</v>
      </c>
      <c r="I118" s="521">
        <f>I120+I121</f>
        <v>0</v>
      </c>
    </row>
    <row r="119" spans="1:9" ht="0.75" customHeight="1" outlineLevel="1" thickBot="1">
      <c r="A119" s="255"/>
      <c r="B119" s="263"/>
      <c r="C119" s="514"/>
      <c r="D119" s="515"/>
      <c r="E119" s="250" t="s">
        <v>477</v>
      </c>
      <c r="F119" s="266"/>
      <c r="G119" s="521"/>
      <c r="H119" s="521"/>
      <c r="I119" s="521"/>
    </row>
    <row r="120" spans="1:9" ht="16.5" outlineLevel="1" thickBot="1">
      <c r="A120" s="255"/>
      <c r="B120" s="263"/>
      <c r="C120" s="514"/>
      <c r="D120" s="515"/>
      <c r="E120" s="250" t="s">
        <v>478</v>
      </c>
      <c r="F120" s="266"/>
      <c r="G120" s="521">
        <f>H120+I120</f>
        <v>0</v>
      </c>
      <c r="H120" s="521"/>
      <c r="I120" s="521"/>
    </row>
    <row r="121" spans="1:9" ht="16.5" outlineLevel="1" thickBot="1">
      <c r="A121" s="255"/>
      <c r="B121" s="263"/>
      <c r="C121" s="514"/>
      <c r="D121" s="515"/>
      <c r="E121" s="250" t="s">
        <v>478</v>
      </c>
      <c r="F121" s="266"/>
      <c r="G121" s="521">
        <f>H121+I121</f>
        <v>0</v>
      </c>
      <c r="H121" s="521"/>
      <c r="I121" s="521"/>
    </row>
    <row r="122" spans="1:9" ht="16.5" outlineLevel="1" thickBot="1">
      <c r="A122" s="255">
        <v>2185</v>
      </c>
      <c r="B122" s="263" t="s">
        <v>614</v>
      </c>
      <c r="C122" s="514">
        <v>8</v>
      </c>
      <c r="D122" s="515">
        <v>1</v>
      </c>
      <c r="E122" s="273"/>
      <c r="F122" s="272"/>
      <c r="G122" s="521"/>
      <c r="H122" s="521"/>
      <c r="I122" s="521"/>
    </row>
    <row r="123" spans="1:9" s="248" customFormat="1" ht="33.75" customHeight="1" thickBot="1">
      <c r="A123" s="274">
        <v>2200</v>
      </c>
      <c r="B123" s="243" t="s">
        <v>532</v>
      </c>
      <c r="C123" s="512">
        <v>0</v>
      </c>
      <c r="D123" s="513">
        <v>0</v>
      </c>
      <c r="E123" s="246" t="s">
        <v>903</v>
      </c>
      <c r="F123" s="275" t="s">
        <v>839</v>
      </c>
      <c r="G123" s="521">
        <f>H123+I123</f>
        <v>0</v>
      </c>
      <c r="H123" s="521">
        <f>H125+H131+H137+H143+H147</f>
        <v>0</v>
      </c>
      <c r="I123" s="521">
        <f>I125+I131+I137+I143+I147</f>
        <v>0</v>
      </c>
    </row>
    <row r="124" spans="1:9" ht="11.25" customHeight="1" outlineLevel="1" thickBot="1">
      <c r="A124" s="249"/>
      <c r="B124" s="243"/>
      <c r="C124" s="510"/>
      <c r="D124" s="511"/>
      <c r="E124" s="250" t="s">
        <v>399</v>
      </c>
      <c r="F124" s="251"/>
      <c r="G124" s="519"/>
      <c r="H124" s="519"/>
      <c r="I124" s="519"/>
    </row>
    <row r="125" spans="1:9" ht="16.5" outlineLevel="2" thickBot="1">
      <c r="A125" s="255">
        <v>2210</v>
      </c>
      <c r="B125" s="243" t="s">
        <v>532</v>
      </c>
      <c r="C125" s="514">
        <v>1</v>
      </c>
      <c r="D125" s="515">
        <v>0</v>
      </c>
      <c r="E125" s="258" t="s">
        <v>840</v>
      </c>
      <c r="F125" s="278" t="s">
        <v>841</v>
      </c>
      <c r="G125" s="519">
        <f>H125+I125</f>
        <v>0</v>
      </c>
      <c r="H125" s="519">
        <f>H127</f>
        <v>0</v>
      </c>
      <c r="I125" s="519">
        <f>I127</f>
        <v>0</v>
      </c>
    </row>
    <row r="126" spans="1:9" s="260" customFormat="1" ht="10.5" customHeight="1" outlineLevel="2" thickBot="1">
      <c r="A126" s="255"/>
      <c r="B126" s="243"/>
      <c r="C126" s="512"/>
      <c r="D126" s="513"/>
      <c r="E126" s="250" t="s">
        <v>400</v>
      </c>
      <c r="F126" s="259"/>
      <c r="G126" s="519"/>
      <c r="H126" s="519"/>
      <c r="I126" s="519"/>
    </row>
    <row r="127" spans="1:9" ht="16.5" outlineLevel="2" thickBot="1">
      <c r="A127" s="255">
        <v>2211</v>
      </c>
      <c r="B127" s="263" t="s">
        <v>532</v>
      </c>
      <c r="C127" s="514">
        <v>1</v>
      </c>
      <c r="D127" s="515">
        <v>1</v>
      </c>
      <c r="E127" s="250" t="s">
        <v>842</v>
      </c>
      <c r="F127" s="272" t="s">
        <v>843</v>
      </c>
      <c r="G127" s="519">
        <f>H127+I127</f>
        <v>0</v>
      </c>
      <c r="H127" s="519">
        <f>H129+H130</f>
        <v>0</v>
      </c>
      <c r="I127" s="519">
        <f>I129+I130</f>
        <v>0</v>
      </c>
    </row>
    <row r="128" spans="1:9" ht="36.75" outlineLevel="2" thickBot="1">
      <c r="A128" s="255"/>
      <c r="B128" s="263"/>
      <c r="C128" s="514"/>
      <c r="D128" s="515"/>
      <c r="E128" s="250" t="s">
        <v>477</v>
      </c>
      <c r="F128" s="266"/>
      <c r="G128" s="519"/>
      <c r="H128" s="519"/>
      <c r="I128" s="519"/>
    </row>
    <row r="129" spans="1:9" ht="16.5" outlineLevel="2" thickBot="1">
      <c r="A129" s="255"/>
      <c r="B129" s="263"/>
      <c r="C129" s="514"/>
      <c r="D129" s="515"/>
      <c r="E129" s="250" t="s">
        <v>478</v>
      </c>
      <c r="F129" s="266"/>
      <c r="G129" s="519">
        <f>H129+I129</f>
        <v>0</v>
      </c>
      <c r="H129" s="519"/>
      <c r="I129" s="519"/>
    </row>
    <row r="130" spans="1:9" ht="16.5" outlineLevel="2" thickBot="1">
      <c r="A130" s="255"/>
      <c r="B130" s="263"/>
      <c r="C130" s="514"/>
      <c r="D130" s="515"/>
      <c r="E130" s="250" t="s">
        <v>478</v>
      </c>
      <c r="F130" s="266"/>
      <c r="G130" s="519">
        <f>H130+I130</f>
        <v>0</v>
      </c>
      <c r="H130" s="519"/>
      <c r="I130" s="519"/>
    </row>
    <row r="131" spans="1:9" ht="16.5" outlineLevel="2" thickBot="1">
      <c r="A131" s="255">
        <v>2220</v>
      </c>
      <c r="B131" s="243" t="s">
        <v>532</v>
      </c>
      <c r="C131" s="512">
        <v>2</v>
      </c>
      <c r="D131" s="513">
        <v>0</v>
      </c>
      <c r="E131" s="258" t="s">
        <v>844</v>
      </c>
      <c r="F131" s="278" t="s">
        <v>845</v>
      </c>
      <c r="G131" s="519">
        <f>H131+I131</f>
        <v>0</v>
      </c>
      <c r="H131" s="519">
        <f>H133</f>
        <v>0</v>
      </c>
      <c r="I131" s="519">
        <f>I133</f>
        <v>0</v>
      </c>
    </row>
    <row r="132" spans="1:9" s="260" customFormat="1" ht="10.5" customHeight="1" outlineLevel="2" thickBot="1">
      <c r="A132" s="255"/>
      <c r="B132" s="243"/>
      <c r="C132" s="512"/>
      <c r="D132" s="513"/>
      <c r="E132" s="250" t="s">
        <v>400</v>
      </c>
      <c r="F132" s="259"/>
      <c r="G132" s="519"/>
      <c r="H132" s="519"/>
      <c r="I132" s="519"/>
    </row>
    <row r="133" spans="1:9" ht="16.5" outlineLevel="2" thickBot="1">
      <c r="A133" s="255">
        <v>2221</v>
      </c>
      <c r="B133" s="263" t="s">
        <v>532</v>
      </c>
      <c r="C133" s="514">
        <v>2</v>
      </c>
      <c r="D133" s="515">
        <v>1</v>
      </c>
      <c r="E133" s="250" t="s">
        <v>846</v>
      </c>
      <c r="F133" s="272" t="s">
        <v>847</v>
      </c>
      <c r="G133" s="519">
        <f>H133+I133</f>
        <v>0</v>
      </c>
      <c r="H133" s="519">
        <f>H135+H136</f>
        <v>0</v>
      </c>
      <c r="I133" s="519">
        <f>I135+I136</f>
        <v>0</v>
      </c>
    </row>
    <row r="134" spans="1:9" ht="36.75" outlineLevel="2" thickBot="1">
      <c r="A134" s="255"/>
      <c r="B134" s="263"/>
      <c r="C134" s="514"/>
      <c r="D134" s="515"/>
      <c r="E134" s="250" t="s">
        <v>477</v>
      </c>
      <c r="F134" s="266"/>
      <c r="G134" s="519"/>
      <c r="H134" s="519"/>
      <c r="I134" s="519"/>
    </row>
    <row r="135" spans="1:9" ht="16.5" outlineLevel="2" thickBot="1">
      <c r="A135" s="255"/>
      <c r="B135" s="263"/>
      <c r="C135" s="514"/>
      <c r="D135" s="515"/>
      <c r="E135" s="250" t="s">
        <v>478</v>
      </c>
      <c r="F135" s="266"/>
      <c r="G135" s="519">
        <f>H135+I135</f>
        <v>0</v>
      </c>
      <c r="H135" s="519"/>
      <c r="I135" s="519"/>
    </row>
    <row r="136" spans="1:9" ht="16.5" outlineLevel="2" thickBot="1">
      <c r="A136" s="255"/>
      <c r="B136" s="263"/>
      <c r="C136" s="514"/>
      <c r="D136" s="515"/>
      <c r="E136" s="250" t="s">
        <v>478</v>
      </c>
      <c r="F136" s="266"/>
      <c r="G136" s="519">
        <f>H136+I136</f>
        <v>0</v>
      </c>
      <c r="H136" s="519"/>
      <c r="I136" s="519"/>
    </row>
    <row r="137" spans="1:9" ht="16.5" outlineLevel="2" thickBot="1">
      <c r="A137" s="255">
        <v>2230</v>
      </c>
      <c r="B137" s="243" t="s">
        <v>532</v>
      </c>
      <c r="C137" s="514">
        <v>3</v>
      </c>
      <c r="D137" s="515">
        <v>0</v>
      </c>
      <c r="E137" s="258" t="s">
        <v>848</v>
      </c>
      <c r="F137" s="278" t="s">
        <v>849</v>
      </c>
      <c r="G137" s="519">
        <f>H137+I137</f>
        <v>0</v>
      </c>
      <c r="H137" s="519">
        <f>H139</f>
        <v>0</v>
      </c>
      <c r="I137" s="519">
        <f>I139</f>
        <v>0</v>
      </c>
    </row>
    <row r="138" spans="1:9" s="260" customFormat="1" ht="10.5" customHeight="1" outlineLevel="2" thickBot="1">
      <c r="A138" s="255"/>
      <c r="B138" s="243"/>
      <c r="C138" s="512"/>
      <c r="D138" s="513"/>
      <c r="E138" s="250" t="s">
        <v>400</v>
      </c>
      <c r="F138" s="259"/>
      <c r="G138" s="519"/>
      <c r="H138" s="519"/>
      <c r="I138" s="519"/>
    </row>
    <row r="139" spans="1:9" ht="16.5" outlineLevel="2" thickBot="1">
      <c r="A139" s="255">
        <v>2231</v>
      </c>
      <c r="B139" s="263" t="s">
        <v>532</v>
      </c>
      <c r="C139" s="514">
        <v>3</v>
      </c>
      <c r="D139" s="515">
        <v>1</v>
      </c>
      <c r="E139" s="250" t="s">
        <v>850</v>
      </c>
      <c r="F139" s="272" t="s">
        <v>851</v>
      </c>
      <c r="G139" s="519">
        <f>H139+I139</f>
        <v>0</v>
      </c>
      <c r="H139" s="519">
        <f>H141+H142</f>
        <v>0</v>
      </c>
      <c r="I139" s="519">
        <f>I141+I142</f>
        <v>0</v>
      </c>
    </row>
    <row r="140" spans="1:9" ht="36.75" outlineLevel="2" thickBot="1">
      <c r="A140" s="255"/>
      <c r="B140" s="263"/>
      <c r="C140" s="514"/>
      <c r="D140" s="515"/>
      <c r="E140" s="250" t="s">
        <v>477</v>
      </c>
      <c r="F140" s="266"/>
      <c r="G140" s="519"/>
      <c r="H140" s="519"/>
      <c r="I140" s="519"/>
    </row>
    <row r="141" spans="1:9" ht="16.5" outlineLevel="2" thickBot="1">
      <c r="A141" s="255"/>
      <c r="B141" s="263"/>
      <c r="C141" s="514"/>
      <c r="D141" s="515"/>
      <c r="E141" s="250" t="s">
        <v>478</v>
      </c>
      <c r="F141" s="266"/>
      <c r="G141" s="519">
        <f>H141+I141</f>
        <v>0</v>
      </c>
      <c r="H141" s="519"/>
      <c r="I141" s="519"/>
    </row>
    <row r="142" spans="1:9" ht="16.5" outlineLevel="2" thickBot="1">
      <c r="A142" s="255"/>
      <c r="B142" s="263"/>
      <c r="C142" s="514"/>
      <c r="D142" s="515"/>
      <c r="E142" s="250" t="s">
        <v>478</v>
      </c>
      <c r="F142" s="266"/>
      <c r="G142" s="519">
        <f>H142+I142</f>
        <v>0</v>
      </c>
      <c r="H142" s="519"/>
      <c r="I142" s="519"/>
    </row>
    <row r="143" spans="1:9" ht="24.75" outlineLevel="2" thickBot="1">
      <c r="A143" s="255">
        <v>2240</v>
      </c>
      <c r="B143" s="243" t="s">
        <v>532</v>
      </c>
      <c r="C143" s="512">
        <v>4</v>
      </c>
      <c r="D143" s="513">
        <v>0</v>
      </c>
      <c r="E143" s="258" t="s">
        <v>852</v>
      </c>
      <c r="F143" s="259" t="s">
        <v>853</v>
      </c>
      <c r="G143" s="519">
        <f>H143+I143</f>
        <v>0</v>
      </c>
      <c r="H143" s="519">
        <f>H145</f>
        <v>0</v>
      </c>
      <c r="I143" s="519">
        <f>I145</f>
        <v>0</v>
      </c>
    </row>
    <row r="144" spans="1:9" s="260" customFormat="1" ht="10.5" customHeight="1" outlineLevel="2" thickBot="1">
      <c r="A144" s="255"/>
      <c r="B144" s="243"/>
      <c r="C144" s="512"/>
      <c r="D144" s="513"/>
      <c r="E144" s="250" t="s">
        <v>400</v>
      </c>
      <c r="F144" s="259"/>
      <c r="G144" s="519"/>
      <c r="H144" s="519"/>
      <c r="I144" s="519"/>
    </row>
    <row r="145" spans="1:9" ht="24.75" outlineLevel="2" thickBot="1">
      <c r="A145" s="255">
        <v>2241</v>
      </c>
      <c r="B145" s="263" t="s">
        <v>532</v>
      </c>
      <c r="C145" s="514">
        <v>4</v>
      </c>
      <c r="D145" s="515">
        <v>1</v>
      </c>
      <c r="E145" s="250" t="s">
        <v>852</v>
      </c>
      <c r="F145" s="272" t="s">
        <v>853</v>
      </c>
      <c r="G145" s="519">
        <f>H145+I145</f>
        <v>0</v>
      </c>
      <c r="H145" s="519">
        <f>H147</f>
        <v>0</v>
      </c>
      <c r="I145" s="519">
        <f>I147</f>
        <v>0</v>
      </c>
    </row>
    <row r="146" spans="1:9" s="260" customFormat="1" ht="10.5" customHeight="1" outlineLevel="2" thickBot="1">
      <c r="A146" s="255"/>
      <c r="B146" s="243"/>
      <c r="C146" s="512"/>
      <c r="D146" s="513"/>
      <c r="E146" s="250" t="s">
        <v>400</v>
      </c>
      <c r="F146" s="259"/>
      <c r="G146" s="519"/>
      <c r="H146" s="519"/>
      <c r="I146" s="519"/>
    </row>
    <row r="147" spans="1:9" ht="16.5" outlineLevel="2" thickBot="1">
      <c r="A147" s="255">
        <v>2250</v>
      </c>
      <c r="B147" s="243" t="s">
        <v>532</v>
      </c>
      <c r="C147" s="512">
        <v>5</v>
      </c>
      <c r="D147" s="513">
        <v>0</v>
      </c>
      <c r="E147" s="258" t="s">
        <v>854</v>
      </c>
      <c r="F147" s="259" t="s">
        <v>855</v>
      </c>
      <c r="G147" s="519">
        <f>H147+I147</f>
        <v>0</v>
      </c>
      <c r="H147" s="519">
        <f>H149</f>
        <v>0</v>
      </c>
      <c r="I147" s="519">
        <f>I149</f>
        <v>0</v>
      </c>
    </row>
    <row r="148" spans="1:9" s="260" customFormat="1" ht="10.5" customHeight="1" outlineLevel="2" thickBot="1">
      <c r="A148" s="255"/>
      <c r="B148" s="243"/>
      <c r="C148" s="512"/>
      <c r="D148" s="513"/>
      <c r="E148" s="250" t="s">
        <v>400</v>
      </c>
      <c r="F148" s="259"/>
      <c r="G148" s="519"/>
      <c r="H148" s="519"/>
      <c r="I148" s="519"/>
    </row>
    <row r="149" spans="1:9" ht="16.5" outlineLevel="2" thickBot="1">
      <c r="A149" s="255">
        <v>2251</v>
      </c>
      <c r="B149" s="263" t="s">
        <v>532</v>
      </c>
      <c r="C149" s="514">
        <v>5</v>
      </c>
      <c r="D149" s="515">
        <v>1</v>
      </c>
      <c r="E149" s="250" t="s">
        <v>854</v>
      </c>
      <c r="F149" s="272" t="s">
        <v>856</v>
      </c>
      <c r="G149" s="519">
        <f>H149+I149</f>
        <v>0</v>
      </c>
      <c r="H149" s="519">
        <f>H151+H152</f>
        <v>0</v>
      </c>
      <c r="I149" s="519">
        <f>I151+I152</f>
        <v>0</v>
      </c>
    </row>
    <row r="150" spans="1:9" ht="36.75" outlineLevel="2" thickBot="1">
      <c r="A150" s="255"/>
      <c r="B150" s="263"/>
      <c r="C150" s="514"/>
      <c r="D150" s="515"/>
      <c r="E150" s="250" t="s">
        <v>477</v>
      </c>
      <c r="F150" s="266"/>
      <c r="G150" s="519"/>
      <c r="H150" s="519"/>
      <c r="I150" s="519"/>
    </row>
    <row r="151" spans="1:9" ht="16.5" outlineLevel="2" thickBot="1">
      <c r="A151" s="255"/>
      <c r="B151" s="263"/>
      <c r="C151" s="514"/>
      <c r="D151" s="515"/>
      <c r="E151" s="250" t="s">
        <v>478</v>
      </c>
      <c r="F151" s="266"/>
      <c r="G151" s="519">
        <f>H151+I151</f>
        <v>0</v>
      </c>
      <c r="H151" s="519"/>
      <c r="I151" s="519"/>
    </row>
    <row r="152" spans="1:9" ht="16.5" outlineLevel="2" thickBot="1">
      <c r="A152" s="255"/>
      <c r="B152" s="263"/>
      <c r="C152" s="514"/>
      <c r="D152" s="515"/>
      <c r="E152" s="250" t="s">
        <v>478</v>
      </c>
      <c r="F152" s="266"/>
      <c r="G152" s="519">
        <f>H152+I152</f>
        <v>0</v>
      </c>
      <c r="H152" s="519"/>
      <c r="I152" s="519"/>
    </row>
    <row r="153" spans="1:9" s="248" customFormat="1" ht="45.75" customHeight="1" thickBot="1">
      <c r="A153" s="274">
        <v>2300</v>
      </c>
      <c r="B153" s="279" t="s">
        <v>533</v>
      </c>
      <c r="C153" s="512">
        <v>0</v>
      </c>
      <c r="D153" s="513">
        <v>0</v>
      </c>
      <c r="E153" s="280" t="s">
        <v>904</v>
      </c>
      <c r="F153" s="275" t="s">
        <v>857</v>
      </c>
      <c r="G153" s="521">
        <f>H153+I153</f>
        <v>0</v>
      </c>
      <c r="H153" s="521">
        <f>H155+H169+H175+H185+H191+H197+H203</f>
        <v>0</v>
      </c>
      <c r="I153" s="521">
        <f>I155+I169+I175+I185+I191+I197+I203</f>
        <v>0</v>
      </c>
    </row>
    <row r="154" spans="1:9" ht="11.25" customHeight="1" outlineLevel="1" thickBot="1">
      <c r="A154" s="249"/>
      <c r="B154" s="243"/>
      <c r="C154" s="510"/>
      <c r="D154" s="511"/>
      <c r="E154" s="250" t="s">
        <v>399</v>
      </c>
      <c r="F154" s="251"/>
      <c r="G154" s="519"/>
      <c r="H154" s="519"/>
      <c r="I154" s="519"/>
    </row>
    <row r="155" spans="1:9" ht="16.5" outlineLevel="2" thickBot="1">
      <c r="A155" s="255">
        <v>2310</v>
      </c>
      <c r="B155" s="279" t="s">
        <v>533</v>
      </c>
      <c r="C155" s="512">
        <v>1</v>
      </c>
      <c r="D155" s="513">
        <v>0</v>
      </c>
      <c r="E155" s="258" t="s">
        <v>318</v>
      </c>
      <c r="F155" s="259" t="s">
        <v>859</v>
      </c>
      <c r="G155" s="519">
        <f>H155+I155</f>
        <v>0</v>
      </c>
      <c r="H155" s="519">
        <f>H157+H161+H165</f>
        <v>0</v>
      </c>
      <c r="I155" s="519">
        <f>I157+I161+I165</f>
        <v>0</v>
      </c>
    </row>
    <row r="156" spans="1:9" s="260" customFormat="1" ht="10.5" customHeight="1" outlineLevel="2" thickBot="1">
      <c r="A156" s="255"/>
      <c r="B156" s="243"/>
      <c r="C156" s="512"/>
      <c r="D156" s="513"/>
      <c r="E156" s="250" t="s">
        <v>400</v>
      </c>
      <c r="F156" s="259"/>
      <c r="G156" s="519"/>
      <c r="H156" s="519"/>
      <c r="I156" s="519"/>
    </row>
    <row r="157" spans="1:9" ht="16.5" outlineLevel="2" thickBot="1">
      <c r="A157" s="255">
        <v>2311</v>
      </c>
      <c r="B157" s="281" t="s">
        <v>533</v>
      </c>
      <c r="C157" s="514">
        <v>1</v>
      </c>
      <c r="D157" s="515">
        <v>1</v>
      </c>
      <c r="E157" s="250" t="s">
        <v>858</v>
      </c>
      <c r="F157" s="272" t="s">
        <v>860</v>
      </c>
      <c r="G157" s="519">
        <f>H157+I157</f>
        <v>0</v>
      </c>
      <c r="H157" s="519">
        <f>H159+H160</f>
        <v>0</v>
      </c>
      <c r="I157" s="519">
        <f>I159+I160</f>
        <v>0</v>
      </c>
    </row>
    <row r="158" spans="1:9" ht="36.75" outlineLevel="2" thickBot="1">
      <c r="A158" s="255"/>
      <c r="B158" s="263"/>
      <c r="C158" s="514"/>
      <c r="D158" s="515"/>
      <c r="E158" s="250" t="s">
        <v>477</v>
      </c>
      <c r="F158" s="266"/>
      <c r="G158" s="519"/>
      <c r="H158" s="519"/>
      <c r="I158" s="519"/>
    </row>
    <row r="159" spans="1:9" ht="16.5" outlineLevel="2" thickBot="1">
      <c r="A159" s="255"/>
      <c r="B159" s="263"/>
      <c r="C159" s="514"/>
      <c r="D159" s="515"/>
      <c r="E159" s="250" t="s">
        <v>478</v>
      </c>
      <c r="F159" s="266"/>
      <c r="G159" s="519">
        <f>H159+I159</f>
        <v>0</v>
      </c>
      <c r="H159" s="519"/>
      <c r="I159" s="519"/>
    </row>
    <row r="160" spans="1:9" ht="16.5" outlineLevel="2" thickBot="1">
      <c r="A160" s="255"/>
      <c r="B160" s="263"/>
      <c r="C160" s="514"/>
      <c r="D160" s="515"/>
      <c r="E160" s="250" t="s">
        <v>478</v>
      </c>
      <c r="F160" s="266"/>
      <c r="G160" s="519">
        <f>H160+I160</f>
        <v>0</v>
      </c>
      <c r="H160" s="519"/>
      <c r="I160" s="519"/>
    </row>
    <row r="161" spans="1:9" ht="16.5" outlineLevel="2" thickBot="1">
      <c r="A161" s="255">
        <v>2312</v>
      </c>
      <c r="B161" s="281" t="s">
        <v>533</v>
      </c>
      <c r="C161" s="514">
        <v>1</v>
      </c>
      <c r="D161" s="515">
        <v>2</v>
      </c>
      <c r="E161" s="250" t="s">
        <v>319</v>
      </c>
      <c r="F161" s="272"/>
      <c r="G161" s="519">
        <f>H161+I161</f>
        <v>0</v>
      </c>
      <c r="H161" s="519">
        <f>H163+H164</f>
        <v>0</v>
      </c>
      <c r="I161" s="519">
        <f>I163+I164</f>
        <v>0</v>
      </c>
    </row>
    <row r="162" spans="1:9" ht="36.75" outlineLevel="2" thickBot="1">
      <c r="A162" s="255"/>
      <c r="B162" s="263"/>
      <c r="C162" s="514"/>
      <c r="D162" s="515"/>
      <c r="E162" s="250" t="s">
        <v>477</v>
      </c>
      <c r="F162" s="266"/>
      <c r="G162" s="519"/>
      <c r="H162" s="519"/>
      <c r="I162" s="519"/>
    </row>
    <row r="163" spans="1:9" ht="16.5" outlineLevel="2" thickBot="1">
      <c r="A163" s="255"/>
      <c r="B163" s="263"/>
      <c r="C163" s="514"/>
      <c r="D163" s="515"/>
      <c r="E163" s="250" t="s">
        <v>478</v>
      </c>
      <c r="F163" s="266"/>
      <c r="G163" s="519">
        <f>H163+I163</f>
        <v>0</v>
      </c>
      <c r="H163" s="519"/>
      <c r="I163" s="519"/>
    </row>
    <row r="164" spans="1:9" ht="16.5" outlineLevel="2" thickBot="1">
      <c r="A164" s="255"/>
      <c r="B164" s="263"/>
      <c r="C164" s="514"/>
      <c r="D164" s="515"/>
      <c r="E164" s="250" t="s">
        <v>478</v>
      </c>
      <c r="F164" s="266"/>
      <c r="G164" s="519">
        <f>H164+I164</f>
        <v>0</v>
      </c>
      <c r="H164" s="519"/>
      <c r="I164" s="519"/>
    </row>
    <row r="165" spans="1:9" ht="16.5" outlineLevel="2" thickBot="1">
      <c r="A165" s="255">
        <v>2313</v>
      </c>
      <c r="B165" s="281" t="s">
        <v>533</v>
      </c>
      <c r="C165" s="514">
        <v>1</v>
      </c>
      <c r="D165" s="515">
        <v>3</v>
      </c>
      <c r="E165" s="250" t="s">
        <v>320</v>
      </c>
      <c r="F165" s="272"/>
      <c r="G165" s="519">
        <f>H165+I165</f>
        <v>0</v>
      </c>
      <c r="H165" s="519">
        <f>H167+H168</f>
        <v>0</v>
      </c>
      <c r="I165" s="519">
        <f>I167+I168</f>
        <v>0</v>
      </c>
    </row>
    <row r="166" spans="1:9" ht="36.75" outlineLevel="2" thickBot="1">
      <c r="A166" s="255"/>
      <c r="B166" s="263"/>
      <c r="C166" s="514"/>
      <c r="D166" s="515"/>
      <c r="E166" s="250" t="s">
        <v>477</v>
      </c>
      <c r="F166" s="266"/>
      <c r="G166" s="519"/>
      <c r="H166" s="519"/>
      <c r="I166" s="519"/>
    </row>
    <row r="167" spans="1:9" ht="16.5" outlineLevel="2" thickBot="1">
      <c r="A167" s="255"/>
      <c r="B167" s="263"/>
      <c r="C167" s="514"/>
      <c r="D167" s="515"/>
      <c r="E167" s="250" t="s">
        <v>478</v>
      </c>
      <c r="F167" s="266"/>
      <c r="G167" s="519">
        <f>H167+I167</f>
        <v>0</v>
      </c>
      <c r="H167" s="519"/>
      <c r="I167" s="519"/>
    </row>
    <row r="168" spans="1:9" ht="16.5" outlineLevel="2" thickBot="1">
      <c r="A168" s="255"/>
      <c r="B168" s="263"/>
      <c r="C168" s="514"/>
      <c r="D168" s="515"/>
      <c r="E168" s="250" t="s">
        <v>478</v>
      </c>
      <c r="F168" s="266"/>
      <c r="G168" s="519">
        <f>H168+I168</f>
        <v>0</v>
      </c>
      <c r="H168" s="519"/>
      <c r="I168" s="519"/>
    </row>
    <row r="169" spans="1:9" ht="16.5" outlineLevel="2" thickBot="1">
      <c r="A169" s="255">
        <v>2320</v>
      </c>
      <c r="B169" s="279" t="s">
        <v>533</v>
      </c>
      <c r="C169" s="512">
        <v>2</v>
      </c>
      <c r="D169" s="513">
        <v>0</v>
      </c>
      <c r="E169" s="258" t="s">
        <v>321</v>
      </c>
      <c r="F169" s="259" t="s">
        <v>861</v>
      </c>
      <c r="G169" s="519">
        <f>H169+I169</f>
        <v>0</v>
      </c>
      <c r="H169" s="519">
        <f>H171</f>
        <v>0</v>
      </c>
      <c r="I169" s="519">
        <f>I171</f>
        <v>0</v>
      </c>
    </row>
    <row r="170" spans="1:9" s="260" customFormat="1" ht="10.5" customHeight="1" outlineLevel="2" thickBot="1">
      <c r="A170" s="255"/>
      <c r="B170" s="243"/>
      <c r="C170" s="512"/>
      <c r="D170" s="513"/>
      <c r="E170" s="250" t="s">
        <v>400</v>
      </c>
      <c r="F170" s="259"/>
      <c r="G170" s="519"/>
      <c r="H170" s="519"/>
      <c r="I170" s="519"/>
    </row>
    <row r="171" spans="1:9" ht="16.5" outlineLevel="2" thickBot="1">
      <c r="A171" s="255">
        <v>2321</v>
      </c>
      <c r="B171" s="281" t="s">
        <v>533</v>
      </c>
      <c r="C171" s="514">
        <v>2</v>
      </c>
      <c r="D171" s="515">
        <v>1</v>
      </c>
      <c r="E171" s="250" t="s">
        <v>322</v>
      </c>
      <c r="F171" s="272" t="s">
        <v>862</v>
      </c>
      <c r="G171" s="519">
        <f>H171+I171</f>
        <v>0</v>
      </c>
      <c r="H171" s="519">
        <f>H173+H174</f>
        <v>0</v>
      </c>
      <c r="I171" s="519">
        <f>I173+I174</f>
        <v>0</v>
      </c>
    </row>
    <row r="172" spans="1:9" ht="36.75" outlineLevel="2" thickBot="1">
      <c r="A172" s="255"/>
      <c r="B172" s="263"/>
      <c r="C172" s="514"/>
      <c r="D172" s="515"/>
      <c r="E172" s="250" t="s">
        <v>477</v>
      </c>
      <c r="F172" s="266"/>
      <c r="G172" s="519"/>
      <c r="H172" s="519"/>
      <c r="I172" s="519"/>
    </row>
    <row r="173" spans="1:9" ht="16.5" outlineLevel="2" thickBot="1">
      <c r="A173" s="255"/>
      <c r="B173" s="263"/>
      <c r="C173" s="514"/>
      <c r="D173" s="515"/>
      <c r="E173" s="250" t="s">
        <v>478</v>
      </c>
      <c r="F173" s="266"/>
      <c r="G173" s="519">
        <f>H173+I173</f>
        <v>0</v>
      </c>
      <c r="H173" s="519"/>
      <c r="I173" s="519"/>
    </row>
    <row r="174" spans="1:9" ht="16.5" outlineLevel="2" thickBot="1">
      <c r="A174" s="255"/>
      <c r="B174" s="263"/>
      <c r="C174" s="514"/>
      <c r="D174" s="515"/>
      <c r="E174" s="250" t="s">
        <v>478</v>
      </c>
      <c r="F174" s="266"/>
      <c r="G174" s="519">
        <f>H174+I174</f>
        <v>0</v>
      </c>
      <c r="H174" s="519"/>
      <c r="I174" s="519"/>
    </row>
    <row r="175" spans="1:9" ht="24.75" outlineLevel="2" thickBot="1">
      <c r="A175" s="255">
        <v>2330</v>
      </c>
      <c r="B175" s="279" t="s">
        <v>533</v>
      </c>
      <c r="C175" s="512">
        <v>3</v>
      </c>
      <c r="D175" s="513">
        <v>0</v>
      </c>
      <c r="E175" s="258" t="s">
        <v>323</v>
      </c>
      <c r="F175" s="259" t="s">
        <v>863</v>
      </c>
      <c r="G175" s="519">
        <f>H175+I175</f>
        <v>0</v>
      </c>
      <c r="H175" s="519">
        <f>H177+H181</f>
        <v>0</v>
      </c>
      <c r="I175" s="519">
        <f>I177+I181</f>
        <v>0</v>
      </c>
    </row>
    <row r="176" spans="1:9" s="260" customFormat="1" ht="10.5" customHeight="1" outlineLevel="2" thickBot="1">
      <c r="A176" s="255"/>
      <c r="B176" s="243"/>
      <c r="C176" s="512"/>
      <c r="D176" s="513"/>
      <c r="E176" s="250" t="s">
        <v>400</v>
      </c>
      <c r="F176" s="259"/>
      <c r="G176" s="519"/>
      <c r="H176" s="519"/>
      <c r="I176" s="519"/>
    </row>
    <row r="177" spans="1:9" ht="16.5" outlineLevel="2" thickBot="1">
      <c r="A177" s="255">
        <v>2331</v>
      </c>
      <c r="B177" s="281" t="s">
        <v>533</v>
      </c>
      <c r="C177" s="514">
        <v>3</v>
      </c>
      <c r="D177" s="515">
        <v>1</v>
      </c>
      <c r="E177" s="250" t="s">
        <v>864</v>
      </c>
      <c r="F177" s="272" t="s">
        <v>865</v>
      </c>
      <c r="G177" s="519">
        <f>H177+I177</f>
        <v>0</v>
      </c>
      <c r="H177" s="519">
        <f>H179+H180</f>
        <v>0</v>
      </c>
      <c r="I177" s="519">
        <f>I179+I180</f>
        <v>0</v>
      </c>
    </row>
    <row r="178" spans="1:9" ht="36.75" outlineLevel="2" thickBot="1">
      <c r="A178" s="255"/>
      <c r="B178" s="263"/>
      <c r="C178" s="514"/>
      <c r="D178" s="515"/>
      <c r="E178" s="250" t="s">
        <v>477</v>
      </c>
      <c r="F178" s="266"/>
      <c r="G178" s="519"/>
      <c r="H178" s="519"/>
      <c r="I178" s="519"/>
    </row>
    <row r="179" spans="1:9" ht="16.5" outlineLevel="2" thickBot="1">
      <c r="A179" s="255"/>
      <c r="B179" s="263"/>
      <c r="C179" s="514"/>
      <c r="D179" s="515"/>
      <c r="E179" s="250" t="s">
        <v>478</v>
      </c>
      <c r="F179" s="266"/>
      <c r="G179" s="519">
        <f>H179+I179</f>
        <v>0</v>
      </c>
      <c r="H179" s="519"/>
      <c r="I179" s="519"/>
    </row>
    <row r="180" spans="1:9" ht="16.5" outlineLevel="2" thickBot="1">
      <c r="A180" s="255"/>
      <c r="B180" s="263"/>
      <c r="C180" s="514"/>
      <c r="D180" s="515"/>
      <c r="E180" s="250" t="s">
        <v>478</v>
      </c>
      <c r="F180" s="266"/>
      <c r="G180" s="519">
        <f>H180+I180</f>
        <v>0</v>
      </c>
      <c r="H180" s="519"/>
      <c r="I180" s="519"/>
    </row>
    <row r="181" spans="1:9" ht="16.5" outlineLevel="2" thickBot="1">
      <c r="A181" s="255">
        <v>2332</v>
      </c>
      <c r="B181" s="281" t="s">
        <v>533</v>
      </c>
      <c r="C181" s="514">
        <v>3</v>
      </c>
      <c r="D181" s="515">
        <v>2</v>
      </c>
      <c r="E181" s="250" t="s">
        <v>324</v>
      </c>
      <c r="F181" s="272"/>
      <c r="G181" s="519">
        <f>H181+I181</f>
        <v>0</v>
      </c>
      <c r="H181" s="519">
        <f>H183+H184</f>
        <v>0</v>
      </c>
      <c r="I181" s="519">
        <f>I183+I184</f>
        <v>0</v>
      </c>
    </row>
    <row r="182" spans="1:9" ht="36.75" outlineLevel="2" thickBot="1">
      <c r="A182" s="255"/>
      <c r="B182" s="263"/>
      <c r="C182" s="514"/>
      <c r="D182" s="515"/>
      <c r="E182" s="250" t="s">
        <v>477</v>
      </c>
      <c r="F182" s="266"/>
      <c r="G182" s="519"/>
      <c r="H182" s="519"/>
      <c r="I182" s="519"/>
    </row>
    <row r="183" spans="1:9" ht="16.5" outlineLevel="2" thickBot="1">
      <c r="A183" s="255"/>
      <c r="B183" s="263"/>
      <c r="C183" s="514"/>
      <c r="D183" s="515"/>
      <c r="E183" s="250" t="s">
        <v>478</v>
      </c>
      <c r="F183" s="266"/>
      <c r="G183" s="519">
        <f>H183+I183</f>
        <v>0</v>
      </c>
      <c r="H183" s="519"/>
      <c r="I183" s="519"/>
    </row>
    <row r="184" spans="1:9" ht="16.5" outlineLevel="2" thickBot="1">
      <c r="A184" s="255"/>
      <c r="B184" s="263"/>
      <c r="C184" s="514"/>
      <c r="D184" s="515"/>
      <c r="E184" s="250" t="s">
        <v>478</v>
      </c>
      <c r="F184" s="266"/>
      <c r="G184" s="519">
        <f>H184+I184</f>
        <v>0</v>
      </c>
      <c r="H184" s="519"/>
      <c r="I184" s="519"/>
    </row>
    <row r="185" spans="1:9" ht="16.5" outlineLevel="2" thickBot="1">
      <c r="A185" s="255">
        <v>2340</v>
      </c>
      <c r="B185" s="279" t="s">
        <v>533</v>
      </c>
      <c r="C185" s="512">
        <v>4</v>
      </c>
      <c r="D185" s="513">
        <v>0</v>
      </c>
      <c r="E185" s="258" t="s">
        <v>325</v>
      </c>
      <c r="F185" s="272"/>
      <c r="G185" s="519">
        <f>H185+I185</f>
        <v>0</v>
      </c>
      <c r="H185" s="519">
        <f>H187</f>
        <v>0</v>
      </c>
      <c r="I185" s="519">
        <f>I187</f>
        <v>0</v>
      </c>
    </row>
    <row r="186" spans="1:9" s="260" customFormat="1" ht="10.5" customHeight="1" outlineLevel="2" thickBot="1">
      <c r="A186" s="255"/>
      <c r="B186" s="243"/>
      <c r="C186" s="512"/>
      <c r="D186" s="513"/>
      <c r="E186" s="250" t="s">
        <v>400</v>
      </c>
      <c r="F186" s="259"/>
      <c r="G186" s="519"/>
      <c r="H186" s="519"/>
      <c r="I186" s="519"/>
    </row>
    <row r="187" spans="1:9" ht="16.5" outlineLevel="2" thickBot="1">
      <c r="A187" s="255">
        <v>2341</v>
      </c>
      <c r="B187" s="281" t="s">
        <v>533</v>
      </c>
      <c r="C187" s="514">
        <v>4</v>
      </c>
      <c r="D187" s="515">
        <v>1</v>
      </c>
      <c r="E187" s="250" t="s">
        <v>325</v>
      </c>
      <c r="F187" s="272"/>
      <c r="G187" s="519">
        <f>H187+I187</f>
        <v>0</v>
      </c>
      <c r="H187" s="519">
        <f>H189+H190</f>
        <v>0</v>
      </c>
      <c r="I187" s="519">
        <f>I189+I190</f>
        <v>0</v>
      </c>
    </row>
    <row r="188" spans="1:9" ht="36.75" outlineLevel="2" thickBot="1">
      <c r="A188" s="255"/>
      <c r="B188" s="263"/>
      <c r="C188" s="514"/>
      <c r="D188" s="515"/>
      <c r="E188" s="250" t="s">
        <v>477</v>
      </c>
      <c r="F188" s="266"/>
      <c r="G188" s="519"/>
      <c r="H188" s="519"/>
      <c r="I188" s="519"/>
    </row>
    <row r="189" spans="1:9" ht="16.5" outlineLevel="2" thickBot="1">
      <c r="A189" s="255"/>
      <c r="B189" s="263"/>
      <c r="C189" s="514"/>
      <c r="D189" s="515"/>
      <c r="E189" s="250" t="s">
        <v>478</v>
      </c>
      <c r="F189" s="266"/>
      <c r="G189" s="519">
        <f>H189+I189</f>
        <v>0</v>
      </c>
      <c r="H189" s="519"/>
      <c r="I189" s="519"/>
    </row>
    <row r="190" spans="1:9" ht="16.5" outlineLevel="2" thickBot="1">
      <c r="A190" s="255"/>
      <c r="B190" s="263"/>
      <c r="C190" s="514"/>
      <c r="D190" s="515"/>
      <c r="E190" s="250" t="s">
        <v>478</v>
      </c>
      <c r="F190" s="266"/>
      <c r="G190" s="519">
        <f>H190+I190</f>
        <v>0</v>
      </c>
      <c r="H190" s="519"/>
      <c r="I190" s="519"/>
    </row>
    <row r="191" spans="1:9" ht="16.5" outlineLevel="2" thickBot="1">
      <c r="A191" s="255">
        <v>2350</v>
      </c>
      <c r="B191" s="279" t="s">
        <v>533</v>
      </c>
      <c r="C191" s="512">
        <v>5</v>
      </c>
      <c r="D191" s="513">
        <v>0</v>
      </c>
      <c r="E191" s="258" t="s">
        <v>866</v>
      </c>
      <c r="F191" s="259" t="s">
        <v>867</v>
      </c>
      <c r="G191" s="519">
        <f>H191+I191</f>
        <v>0</v>
      </c>
      <c r="H191" s="519">
        <f>H193</f>
        <v>0</v>
      </c>
      <c r="I191" s="519">
        <f>I193</f>
        <v>0</v>
      </c>
    </row>
    <row r="192" spans="1:9" s="260" customFormat="1" ht="10.5" customHeight="1" outlineLevel="2" thickBot="1">
      <c r="A192" s="255"/>
      <c r="B192" s="243"/>
      <c r="C192" s="512"/>
      <c r="D192" s="513"/>
      <c r="E192" s="250" t="s">
        <v>400</v>
      </c>
      <c r="F192" s="259"/>
      <c r="G192" s="519"/>
      <c r="H192" s="519"/>
      <c r="I192" s="519"/>
    </row>
    <row r="193" spans="1:9" ht="16.5" outlineLevel="2" thickBot="1">
      <c r="A193" s="255">
        <v>2351</v>
      </c>
      <c r="B193" s="281" t="s">
        <v>533</v>
      </c>
      <c r="C193" s="514">
        <v>5</v>
      </c>
      <c r="D193" s="515">
        <v>1</v>
      </c>
      <c r="E193" s="250" t="s">
        <v>868</v>
      </c>
      <c r="F193" s="272" t="s">
        <v>867</v>
      </c>
      <c r="G193" s="519">
        <f>H193+I193</f>
        <v>0</v>
      </c>
      <c r="H193" s="519">
        <f>H195+H196</f>
        <v>0</v>
      </c>
      <c r="I193" s="519">
        <f>I195+I196</f>
        <v>0</v>
      </c>
    </row>
    <row r="194" spans="1:9" ht="36.75" outlineLevel="2" thickBot="1">
      <c r="A194" s="255"/>
      <c r="B194" s="263"/>
      <c r="C194" s="514"/>
      <c r="D194" s="515"/>
      <c r="E194" s="250" t="s">
        <v>477</v>
      </c>
      <c r="F194" s="266"/>
      <c r="G194" s="519"/>
      <c r="H194" s="519"/>
      <c r="I194" s="519"/>
    </row>
    <row r="195" spans="1:9" ht="16.5" outlineLevel="2" thickBot="1">
      <c r="A195" s="255"/>
      <c r="B195" s="263"/>
      <c r="C195" s="514"/>
      <c r="D195" s="515"/>
      <c r="E195" s="250" t="s">
        <v>478</v>
      </c>
      <c r="F195" s="266"/>
      <c r="G195" s="519">
        <f>H195+I195</f>
        <v>0</v>
      </c>
      <c r="H195" s="519"/>
      <c r="I195" s="519"/>
    </row>
    <row r="196" spans="1:9" ht="16.5" outlineLevel="2" thickBot="1">
      <c r="A196" s="255"/>
      <c r="B196" s="263"/>
      <c r="C196" s="514"/>
      <c r="D196" s="515"/>
      <c r="E196" s="250" t="s">
        <v>478</v>
      </c>
      <c r="F196" s="266"/>
      <c r="G196" s="519">
        <f>H196+I196</f>
        <v>0</v>
      </c>
      <c r="H196" s="519"/>
      <c r="I196" s="519"/>
    </row>
    <row r="197" spans="1:9" ht="36.75" outlineLevel="2" thickBot="1">
      <c r="A197" s="255">
        <v>2360</v>
      </c>
      <c r="B197" s="279" t="s">
        <v>533</v>
      </c>
      <c r="C197" s="512">
        <v>6</v>
      </c>
      <c r="D197" s="513">
        <v>0</v>
      </c>
      <c r="E197" s="258" t="s">
        <v>439</v>
      </c>
      <c r="F197" s="259" t="s">
        <v>869</v>
      </c>
      <c r="G197" s="519">
        <f>H197+I197</f>
        <v>0</v>
      </c>
      <c r="H197" s="519">
        <f>H199</f>
        <v>0</v>
      </c>
      <c r="I197" s="519">
        <f>I199</f>
        <v>0</v>
      </c>
    </row>
    <row r="198" spans="1:9" s="260" customFormat="1" ht="10.5" customHeight="1" outlineLevel="2" thickBot="1">
      <c r="A198" s="255"/>
      <c r="B198" s="243"/>
      <c r="C198" s="512"/>
      <c r="D198" s="513"/>
      <c r="E198" s="250" t="s">
        <v>400</v>
      </c>
      <c r="F198" s="259"/>
      <c r="G198" s="519"/>
      <c r="H198" s="519"/>
      <c r="I198" s="519"/>
    </row>
    <row r="199" spans="1:9" ht="24.75" outlineLevel="2" thickBot="1">
      <c r="A199" s="255">
        <v>2361</v>
      </c>
      <c r="B199" s="281" t="s">
        <v>533</v>
      </c>
      <c r="C199" s="514">
        <v>6</v>
      </c>
      <c r="D199" s="515">
        <v>1</v>
      </c>
      <c r="E199" s="250" t="s">
        <v>439</v>
      </c>
      <c r="F199" s="272" t="s">
        <v>870</v>
      </c>
      <c r="G199" s="519">
        <f>H199+I199</f>
        <v>0</v>
      </c>
      <c r="H199" s="519">
        <f>H201+H202</f>
        <v>0</v>
      </c>
      <c r="I199" s="519">
        <f>I201+I202</f>
        <v>0</v>
      </c>
    </row>
    <row r="200" spans="1:9" ht="36.75" outlineLevel="2" thickBot="1">
      <c r="A200" s="255"/>
      <c r="B200" s="263"/>
      <c r="C200" s="514"/>
      <c r="D200" s="515"/>
      <c r="E200" s="250" t="s">
        <v>477</v>
      </c>
      <c r="F200" s="266"/>
      <c r="G200" s="519"/>
      <c r="H200" s="519"/>
      <c r="I200" s="519"/>
    </row>
    <row r="201" spans="1:9" ht="16.5" outlineLevel="2" thickBot="1">
      <c r="A201" s="255"/>
      <c r="B201" s="263"/>
      <c r="C201" s="514"/>
      <c r="D201" s="515"/>
      <c r="E201" s="250" t="s">
        <v>478</v>
      </c>
      <c r="F201" s="266"/>
      <c r="G201" s="519">
        <f>H201+I201</f>
        <v>0</v>
      </c>
      <c r="H201" s="519"/>
      <c r="I201" s="519"/>
    </row>
    <row r="202" spans="1:9" ht="16.5" outlineLevel="2" thickBot="1">
      <c r="A202" s="255"/>
      <c r="B202" s="263"/>
      <c r="C202" s="514"/>
      <c r="D202" s="515"/>
      <c r="E202" s="250" t="s">
        <v>478</v>
      </c>
      <c r="F202" s="266"/>
      <c r="G202" s="519">
        <f>H202+I202</f>
        <v>0</v>
      </c>
      <c r="H202" s="519"/>
      <c r="I202" s="519"/>
    </row>
    <row r="203" spans="1:9" ht="29.25" outlineLevel="2" thickBot="1">
      <c r="A203" s="255">
        <v>2370</v>
      </c>
      <c r="B203" s="279" t="s">
        <v>533</v>
      </c>
      <c r="C203" s="512">
        <v>7</v>
      </c>
      <c r="D203" s="513">
        <v>0</v>
      </c>
      <c r="E203" s="258" t="s">
        <v>441</v>
      </c>
      <c r="F203" s="259" t="s">
        <v>871</v>
      </c>
      <c r="G203" s="519">
        <f>H203+I203</f>
        <v>0</v>
      </c>
      <c r="H203" s="519">
        <f>H205</f>
        <v>0</v>
      </c>
      <c r="I203" s="519">
        <f>I205</f>
        <v>0</v>
      </c>
    </row>
    <row r="204" spans="1:9" s="260" customFormat="1" ht="10.5" customHeight="1" outlineLevel="2" thickBot="1">
      <c r="A204" s="255"/>
      <c r="B204" s="243"/>
      <c r="C204" s="512"/>
      <c r="D204" s="513"/>
      <c r="E204" s="250" t="s">
        <v>400</v>
      </c>
      <c r="F204" s="259"/>
      <c r="G204" s="519"/>
      <c r="H204" s="519"/>
      <c r="I204" s="519"/>
    </row>
    <row r="205" spans="1:9" ht="24.75" outlineLevel="2" thickBot="1">
      <c r="A205" s="255">
        <v>2371</v>
      </c>
      <c r="B205" s="281" t="s">
        <v>533</v>
      </c>
      <c r="C205" s="514">
        <v>7</v>
      </c>
      <c r="D205" s="515">
        <v>1</v>
      </c>
      <c r="E205" s="250" t="s">
        <v>441</v>
      </c>
      <c r="F205" s="272" t="s">
        <v>872</v>
      </c>
      <c r="G205" s="519">
        <f>H205+I205</f>
        <v>0</v>
      </c>
      <c r="H205" s="519">
        <f>H207+H208</f>
        <v>0</v>
      </c>
      <c r="I205" s="519">
        <f>I207+I208</f>
        <v>0</v>
      </c>
    </row>
    <row r="206" spans="1:9" ht="36.75" outlineLevel="2" thickBot="1">
      <c r="A206" s="255"/>
      <c r="B206" s="263"/>
      <c r="C206" s="514"/>
      <c r="D206" s="515"/>
      <c r="E206" s="250" t="s">
        <v>477</v>
      </c>
      <c r="F206" s="266"/>
      <c r="G206" s="519"/>
      <c r="H206" s="519"/>
      <c r="I206" s="519"/>
    </row>
    <row r="207" spans="1:9" ht="16.5" outlineLevel="2" thickBot="1">
      <c r="A207" s="255"/>
      <c r="B207" s="263"/>
      <c r="C207" s="514"/>
      <c r="D207" s="515"/>
      <c r="E207" s="250" t="s">
        <v>478</v>
      </c>
      <c r="F207" s="266"/>
      <c r="G207" s="519">
        <f>H207+I207</f>
        <v>0</v>
      </c>
      <c r="H207" s="519"/>
      <c r="I207" s="519"/>
    </row>
    <row r="208" spans="1:9" ht="16.5" outlineLevel="2" thickBot="1">
      <c r="A208" s="255"/>
      <c r="B208" s="263"/>
      <c r="C208" s="514"/>
      <c r="D208" s="515"/>
      <c r="E208" s="250" t="s">
        <v>478</v>
      </c>
      <c r="F208" s="266"/>
      <c r="G208" s="519">
        <f>H208+I208</f>
        <v>0</v>
      </c>
      <c r="H208" s="519"/>
      <c r="I208" s="519"/>
    </row>
    <row r="209" spans="1:9" s="248" customFormat="1" ht="42.75" customHeight="1" thickBot="1">
      <c r="A209" s="274">
        <v>2400</v>
      </c>
      <c r="B209" s="279" t="s">
        <v>611</v>
      </c>
      <c r="C209" s="512">
        <v>0</v>
      </c>
      <c r="D209" s="513">
        <v>0</v>
      </c>
      <c r="E209" s="280" t="s">
        <v>905</v>
      </c>
      <c r="F209" s="275" t="s">
        <v>873</v>
      </c>
      <c r="G209" s="519">
        <f>H209+I209</f>
        <v>34740</v>
      </c>
      <c r="H209" s="519">
        <f>H211+H221+H244+H258+H272+H297+H303+H321+H339</f>
        <v>9140</v>
      </c>
      <c r="I209" s="520">
        <f>I211+I221+I244+I258+I272+I297+I303+I321+I339</f>
        <v>25600</v>
      </c>
    </row>
    <row r="210" spans="1:9" ht="11.25" customHeight="1" outlineLevel="1" thickBot="1">
      <c r="A210" s="249"/>
      <c r="B210" s="243"/>
      <c r="C210" s="510"/>
      <c r="D210" s="511"/>
      <c r="E210" s="250" t="s">
        <v>399</v>
      </c>
      <c r="F210" s="251"/>
      <c r="G210" s="519"/>
      <c r="H210" s="519"/>
      <c r="I210" s="519"/>
    </row>
    <row r="211" spans="1:9" ht="29.25" outlineLevel="1" thickBot="1">
      <c r="A211" s="255">
        <v>2410</v>
      </c>
      <c r="B211" s="279" t="s">
        <v>611</v>
      </c>
      <c r="C211" s="512">
        <v>1</v>
      </c>
      <c r="D211" s="513">
        <v>0</v>
      </c>
      <c r="E211" s="258" t="s">
        <v>874</v>
      </c>
      <c r="F211" s="259" t="s">
        <v>877</v>
      </c>
      <c r="G211" s="521">
        <f>H211+I211</f>
        <v>0</v>
      </c>
      <c r="H211" s="521">
        <f>H213+H232</f>
        <v>0</v>
      </c>
      <c r="I211" s="521">
        <f>I213+I232</f>
        <v>0</v>
      </c>
    </row>
    <row r="212" spans="1:9" s="260" customFormat="1" ht="10.5" customHeight="1" outlineLevel="1" thickBot="1">
      <c r="A212" s="255"/>
      <c r="B212" s="243"/>
      <c r="C212" s="512"/>
      <c r="D212" s="513"/>
      <c r="E212" s="250" t="s">
        <v>400</v>
      </c>
      <c r="F212" s="259"/>
      <c r="G212" s="521"/>
      <c r="H212" s="521"/>
      <c r="I212" s="521"/>
    </row>
    <row r="213" spans="1:9" ht="24.75" outlineLevel="1" thickBot="1">
      <c r="A213" s="255">
        <v>2411</v>
      </c>
      <c r="B213" s="281" t="s">
        <v>611</v>
      </c>
      <c r="C213" s="514">
        <v>1</v>
      </c>
      <c r="D213" s="515">
        <v>1</v>
      </c>
      <c r="E213" s="250" t="s">
        <v>878</v>
      </c>
      <c r="F213" s="266" t="s">
        <v>879</v>
      </c>
      <c r="G213" s="521">
        <f>H213+I213</f>
        <v>0</v>
      </c>
      <c r="H213" s="521">
        <f>H215+H216</f>
        <v>0</v>
      </c>
      <c r="I213" s="521">
        <f>I215+I216</f>
        <v>0</v>
      </c>
    </row>
    <row r="214" spans="1:9" ht="36.75" outlineLevel="1" thickBot="1">
      <c r="A214" s="255"/>
      <c r="B214" s="263"/>
      <c r="C214" s="514"/>
      <c r="D214" s="515"/>
      <c r="E214" s="250" t="s">
        <v>477</v>
      </c>
      <c r="F214" s="266"/>
      <c r="G214" s="521"/>
      <c r="H214" s="521"/>
      <c r="I214" s="521"/>
    </row>
    <row r="215" spans="1:9" ht="16.5" outlineLevel="1" thickBot="1">
      <c r="A215" s="255"/>
      <c r="B215" s="263"/>
      <c r="C215" s="514"/>
      <c r="D215" s="515"/>
      <c r="E215" s="250" t="s">
        <v>478</v>
      </c>
      <c r="F215" s="266"/>
      <c r="G215" s="521">
        <f>H215+I215</f>
        <v>0</v>
      </c>
      <c r="H215" s="521"/>
      <c r="I215" s="521"/>
    </row>
    <row r="216" spans="1:9" ht="16.5" outlineLevel="1" thickBot="1">
      <c r="A216" s="255"/>
      <c r="B216" s="263"/>
      <c r="C216" s="514"/>
      <c r="D216" s="515"/>
      <c r="E216" s="250" t="s">
        <v>478</v>
      </c>
      <c r="F216" s="266"/>
      <c r="G216" s="521">
        <f>H216+I216</f>
        <v>0</v>
      </c>
      <c r="H216" s="521"/>
      <c r="I216" s="521"/>
    </row>
    <row r="217" spans="1:9" ht="24.75" outlineLevel="1" thickBot="1">
      <c r="A217" s="255">
        <v>2412</v>
      </c>
      <c r="B217" s="281" t="s">
        <v>611</v>
      </c>
      <c r="C217" s="514">
        <v>1</v>
      </c>
      <c r="D217" s="515">
        <v>2</v>
      </c>
      <c r="E217" s="250" t="s">
        <v>880</v>
      </c>
      <c r="F217" s="272" t="s">
        <v>881</v>
      </c>
      <c r="G217" s="521">
        <f>H217+I217</f>
        <v>0</v>
      </c>
      <c r="H217" s="521">
        <f>H219+H220</f>
        <v>0</v>
      </c>
      <c r="I217" s="521">
        <f>I219+I220</f>
        <v>0</v>
      </c>
    </row>
    <row r="218" spans="1:9" ht="36.75" outlineLevel="1" thickBot="1">
      <c r="A218" s="255"/>
      <c r="B218" s="263"/>
      <c r="C218" s="514"/>
      <c r="D218" s="515"/>
      <c r="E218" s="250" t="s">
        <v>477</v>
      </c>
      <c r="F218" s="266"/>
      <c r="G218" s="521"/>
      <c r="H218" s="521"/>
      <c r="I218" s="521"/>
    </row>
    <row r="219" spans="1:9" ht="16.5" outlineLevel="1" thickBot="1">
      <c r="A219" s="255"/>
      <c r="B219" s="263"/>
      <c r="C219" s="514"/>
      <c r="D219" s="515"/>
      <c r="E219" s="250" t="s">
        <v>478</v>
      </c>
      <c r="F219" s="266"/>
      <c r="G219" s="521">
        <f>H219+I219</f>
        <v>0</v>
      </c>
      <c r="H219" s="521"/>
      <c r="I219" s="521"/>
    </row>
    <row r="220" spans="1:9" ht="16.5" outlineLevel="1" thickBot="1">
      <c r="A220" s="255"/>
      <c r="B220" s="263"/>
      <c r="C220" s="514"/>
      <c r="D220" s="515"/>
      <c r="E220" s="250" t="s">
        <v>478</v>
      </c>
      <c r="F220" s="266"/>
      <c r="G220" s="521">
        <f>H220+I220</f>
        <v>0</v>
      </c>
      <c r="H220" s="521"/>
      <c r="I220" s="521"/>
    </row>
    <row r="221" spans="1:9" ht="24.75" thickBot="1">
      <c r="A221" s="255">
        <v>2420</v>
      </c>
      <c r="B221" s="279" t="s">
        <v>611</v>
      </c>
      <c r="C221" s="512">
        <v>2</v>
      </c>
      <c r="D221" s="513">
        <v>0</v>
      </c>
      <c r="E221" s="258" t="s">
        <v>882</v>
      </c>
      <c r="F221" s="259" t="s">
        <v>883</v>
      </c>
      <c r="G221" s="519">
        <f>H221+I221</f>
        <v>1040</v>
      </c>
      <c r="H221" s="519">
        <v>1040</v>
      </c>
      <c r="I221" s="521">
        <f>I223+I232+I236+I240</f>
        <v>0</v>
      </c>
    </row>
    <row r="222" spans="1:9" s="260" customFormat="1" ht="10.5" customHeight="1" thickBot="1">
      <c r="A222" s="255"/>
      <c r="B222" s="243"/>
      <c r="C222" s="512"/>
      <c r="D222" s="513"/>
      <c r="E222" s="250" t="s">
        <v>400</v>
      </c>
      <c r="F222" s="259"/>
      <c r="G222" s="519"/>
      <c r="H222" s="519"/>
      <c r="I222" s="521"/>
    </row>
    <row r="223" spans="1:9" ht="16.5" thickBot="1">
      <c r="A223" s="255">
        <v>2421</v>
      </c>
      <c r="B223" s="281" t="s">
        <v>611</v>
      </c>
      <c r="C223" s="514">
        <v>2</v>
      </c>
      <c r="D223" s="515">
        <v>1</v>
      </c>
      <c r="E223" s="250" t="s">
        <v>884</v>
      </c>
      <c r="F223" s="272" t="s">
        <v>885</v>
      </c>
      <c r="G223" s="519">
        <v>1040</v>
      </c>
      <c r="H223" s="519">
        <v>1040</v>
      </c>
      <c r="I223" s="521">
        <f>I225+I227+I228+I229+I230+I231</f>
        <v>0</v>
      </c>
    </row>
    <row r="224" spans="1:9" ht="36.75" thickBot="1">
      <c r="A224" s="255"/>
      <c r="B224" s="263"/>
      <c r="C224" s="514"/>
      <c r="D224" s="515"/>
      <c r="E224" s="250" t="s">
        <v>477</v>
      </c>
      <c r="F224" s="266"/>
      <c r="G224" s="519"/>
      <c r="H224" s="519"/>
      <c r="I224" s="521"/>
    </row>
    <row r="225" spans="1:9" ht="16.5" thickBot="1">
      <c r="A225" s="255"/>
      <c r="B225" s="263"/>
      <c r="C225" s="514"/>
      <c r="D225" s="515"/>
      <c r="E225" s="250">
        <v>4111</v>
      </c>
      <c r="F225" s="266"/>
      <c r="G225" s="519">
        <v>1040</v>
      </c>
      <c r="H225" s="519">
        <v>1040</v>
      </c>
      <c r="I225" s="521"/>
    </row>
    <row r="226" spans="1:9" ht="16.5" thickBot="1">
      <c r="A226" s="255"/>
      <c r="B226" s="263"/>
      <c r="C226" s="514"/>
      <c r="D226" s="515"/>
      <c r="E226" s="250">
        <v>4269</v>
      </c>
      <c r="F226" s="266"/>
      <c r="G226" s="519"/>
      <c r="H226" s="519"/>
      <c r="I226" s="521"/>
    </row>
    <row r="227" spans="1:9" ht="14.25" customHeight="1" thickBot="1">
      <c r="A227" s="255"/>
      <c r="B227" s="263"/>
      <c r="C227" s="514"/>
      <c r="D227" s="515"/>
      <c r="E227" s="250">
        <v>5129</v>
      </c>
      <c r="F227" s="266"/>
      <c r="G227" s="519">
        <f t="shared" ref="G227:G232" si="3">H227+I227</f>
        <v>0</v>
      </c>
      <c r="H227" s="519"/>
      <c r="I227" s="521"/>
    </row>
    <row r="228" spans="1:9" ht="0.75" hidden="1" customHeight="1" thickBot="1">
      <c r="A228" s="255"/>
      <c r="B228" s="263"/>
      <c r="C228" s="514"/>
      <c r="D228" s="515"/>
      <c r="E228" s="250" t="s">
        <v>478</v>
      </c>
      <c r="F228" s="266"/>
      <c r="G228" s="521">
        <f t="shared" si="3"/>
        <v>0</v>
      </c>
      <c r="H228" s="519"/>
      <c r="I228" s="521"/>
    </row>
    <row r="229" spans="1:9" ht="16.5" hidden="1" thickBot="1">
      <c r="A229" s="255"/>
      <c r="B229" s="263"/>
      <c r="C229" s="514"/>
      <c r="D229" s="515"/>
      <c r="E229" s="250" t="s">
        <v>478</v>
      </c>
      <c r="F229" s="266"/>
      <c r="G229" s="521">
        <f t="shared" si="3"/>
        <v>0</v>
      </c>
      <c r="H229" s="519"/>
      <c r="I229" s="521"/>
    </row>
    <row r="230" spans="1:9" ht="16.5" hidden="1" thickBot="1">
      <c r="A230" s="255"/>
      <c r="B230" s="263"/>
      <c r="C230" s="514"/>
      <c r="D230" s="515"/>
      <c r="E230" s="250" t="s">
        <v>478</v>
      </c>
      <c r="F230" s="266"/>
      <c r="G230" s="521">
        <f t="shared" si="3"/>
        <v>0</v>
      </c>
      <c r="H230" s="519"/>
      <c r="I230" s="521"/>
    </row>
    <row r="231" spans="1:9" ht="14.25" hidden="1" customHeight="1" thickBot="1">
      <c r="A231" s="255"/>
      <c r="B231" s="263"/>
      <c r="C231" s="514"/>
      <c r="D231" s="515"/>
      <c r="E231" s="250" t="s">
        <v>478</v>
      </c>
      <c r="F231" s="266"/>
      <c r="G231" s="521">
        <f t="shared" si="3"/>
        <v>0</v>
      </c>
      <c r="H231" s="519"/>
      <c r="I231" s="521"/>
    </row>
    <row r="232" spans="1:9" ht="16.5" hidden="1" thickBot="1">
      <c r="A232" s="255">
        <v>2422</v>
      </c>
      <c r="B232" s="281" t="s">
        <v>611</v>
      </c>
      <c r="C232" s="514">
        <v>2</v>
      </c>
      <c r="D232" s="515">
        <v>2</v>
      </c>
      <c r="E232" s="250" t="s">
        <v>886</v>
      </c>
      <c r="F232" s="272" t="s">
        <v>887</v>
      </c>
      <c r="G232" s="521">
        <f t="shared" si="3"/>
        <v>0</v>
      </c>
      <c r="H232" s="519">
        <f>H234+H235</f>
        <v>0</v>
      </c>
      <c r="I232" s="521">
        <f>I234+I235</f>
        <v>0</v>
      </c>
    </row>
    <row r="233" spans="1:9" ht="31.5" customHeight="1" outlineLevel="1" thickBot="1">
      <c r="A233" s="255"/>
      <c r="B233" s="263"/>
      <c r="C233" s="514"/>
      <c r="D233" s="515"/>
      <c r="E233" s="250" t="s">
        <v>477</v>
      </c>
      <c r="F233" s="266"/>
      <c r="G233" s="521"/>
      <c r="H233" s="519"/>
      <c r="I233" s="521"/>
    </row>
    <row r="234" spans="1:9" ht="16.5" outlineLevel="1" thickBot="1">
      <c r="A234" s="255"/>
      <c r="B234" s="263"/>
      <c r="C234" s="514"/>
      <c r="D234" s="515"/>
      <c r="E234" s="250" t="s">
        <v>478</v>
      </c>
      <c r="F234" s="266"/>
      <c r="G234" s="521">
        <f>H234+I234</f>
        <v>0</v>
      </c>
      <c r="H234" s="519"/>
      <c r="I234" s="521"/>
    </row>
    <row r="235" spans="1:9" ht="16.5" outlineLevel="1" thickBot="1">
      <c r="A235" s="255"/>
      <c r="B235" s="263"/>
      <c r="C235" s="514"/>
      <c r="D235" s="515"/>
      <c r="E235" s="250" t="s">
        <v>478</v>
      </c>
      <c r="F235" s="266"/>
      <c r="G235" s="521">
        <f>H235+I235</f>
        <v>0</v>
      </c>
      <c r="H235" s="519"/>
      <c r="I235" s="521"/>
    </row>
    <row r="236" spans="1:9" ht="16.5" outlineLevel="1" thickBot="1">
      <c r="A236" s="255">
        <v>2423</v>
      </c>
      <c r="B236" s="281" t="s">
        <v>611</v>
      </c>
      <c r="C236" s="514">
        <v>2</v>
      </c>
      <c r="D236" s="515">
        <v>3</v>
      </c>
      <c r="E236" s="250" t="s">
        <v>535</v>
      </c>
      <c r="F236" s="272" t="s">
        <v>536</v>
      </c>
      <c r="G236" s="521">
        <f>H236+I236</f>
        <v>0</v>
      </c>
      <c r="H236" s="519">
        <f>H238+H239</f>
        <v>0</v>
      </c>
      <c r="I236" s="521">
        <f>I238+I239</f>
        <v>0</v>
      </c>
    </row>
    <row r="237" spans="1:9" ht="36.75" outlineLevel="1" thickBot="1">
      <c r="A237" s="255"/>
      <c r="B237" s="263"/>
      <c r="C237" s="514"/>
      <c r="D237" s="515"/>
      <c r="E237" s="250" t="s">
        <v>477</v>
      </c>
      <c r="F237" s="266"/>
      <c r="G237" s="521"/>
      <c r="H237" s="519"/>
      <c r="I237" s="521"/>
    </row>
    <row r="238" spans="1:9" ht="16.5" outlineLevel="1" thickBot="1">
      <c r="A238" s="255"/>
      <c r="B238" s="263"/>
      <c r="C238" s="514"/>
      <c r="D238" s="515"/>
      <c r="E238" s="250" t="s">
        <v>478</v>
      </c>
      <c r="F238" s="266"/>
      <c r="G238" s="521">
        <f>H238+I238</f>
        <v>0</v>
      </c>
      <c r="H238" s="519"/>
      <c r="I238" s="521"/>
    </row>
    <row r="239" spans="1:9" ht="16.5" outlineLevel="1" thickBot="1">
      <c r="A239" s="255"/>
      <c r="B239" s="263"/>
      <c r="C239" s="514"/>
      <c r="D239" s="515"/>
      <c r="E239" s="250" t="s">
        <v>478</v>
      </c>
      <c r="F239" s="266"/>
      <c r="G239" s="521">
        <f>H239+I239</f>
        <v>0</v>
      </c>
      <c r="H239" s="519"/>
      <c r="I239" s="521"/>
    </row>
    <row r="240" spans="1:9" ht="16.5" outlineLevel="1" thickBot="1">
      <c r="A240" s="255">
        <v>2424</v>
      </c>
      <c r="B240" s="281" t="s">
        <v>611</v>
      </c>
      <c r="C240" s="514">
        <v>2</v>
      </c>
      <c r="D240" s="515">
        <v>4</v>
      </c>
      <c r="E240" s="250" t="s">
        <v>612</v>
      </c>
      <c r="F240" s="272"/>
      <c r="G240" s="521">
        <f>H240+I240</f>
        <v>0</v>
      </c>
      <c r="H240" s="519">
        <f>H242+H243</f>
        <v>0</v>
      </c>
      <c r="I240" s="521">
        <f>I242+I243</f>
        <v>0</v>
      </c>
    </row>
    <row r="241" spans="1:9" ht="36.75" outlineLevel="1" thickBot="1">
      <c r="A241" s="255"/>
      <c r="B241" s="263"/>
      <c r="C241" s="514"/>
      <c r="D241" s="515"/>
      <c r="E241" s="250" t="s">
        <v>477</v>
      </c>
      <c r="F241" s="266"/>
      <c r="G241" s="521"/>
      <c r="H241" s="519"/>
      <c r="I241" s="521"/>
    </row>
    <row r="242" spans="1:9" ht="16.5" outlineLevel="1" thickBot="1">
      <c r="A242" s="255"/>
      <c r="B242" s="263"/>
      <c r="C242" s="514"/>
      <c r="D242" s="515"/>
      <c r="E242" s="250" t="s">
        <v>478</v>
      </c>
      <c r="F242" s="266"/>
      <c r="G242" s="521">
        <f>H242+I242</f>
        <v>0</v>
      </c>
      <c r="H242" s="519"/>
      <c r="I242" s="521"/>
    </row>
    <row r="243" spans="1:9" ht="16.5" outlineLevel="1" thickBot="1">
      <c r="A243" s="255"/>
      <c r="B243" s="263"/>
      <c r="C243" s="514"/>
      <c r="D243" s="515"/>
      <c r="E243" s="250" t="s">
        <v>478</v>
      </c>
      <c r="F243" s="266"/>
      <c r="G243" s="521">
        <f>H243+I243</f>
        <v>0</v>
      </c>
      <c r="H243" s="519"/>
      <c r="I243" s="521"/>
    </row>
    <row r="244" spans="1:9" ht="16.5" outlineLevel="1" thickBot="1">
      <c r="A244" s="255">
        <v>2430</v>
      </c>
      <c r="B244" s="279" t="s">
        <v>611</v>
      </c>
      <c r="C244" s="512">
        <v>3</v>
      </c>
      <c r="D244" s="513">
        <v>0</v>
      </c>
      <c r="E244" s="258" t="s">
        <v>537</v>
      </c>
      <c r="F244" s="259" t="s">
        <v>538</v>
      </c>
      <c r="G244" s="521">
        <f>H244+I244</f>
        <v>0</v>
      </c>
      <c r="H244" s="519">
        <f>H246+H250+H254</f>
        <v>0</v>
      </c>
      <c r="I244" s="521">
        <f>I246+I250+I254</f>
        <v>0</v>
      </c>
    </row>
    <row r="245" spans="1:9" s="260" customFormat="1" ht="10.5" customHeight="1" outlineLevel="1" thickBot="1">
      <c r="A245" s="255"/>
      <c r="B245" s="243"/>
      <c r="C245" s="512"/>
      <c r="D245" s="513"/>
      <c r="E245" s="250" t="s">
        <v>400</v>
      </c>
      <c r="F245" s="259"/>
      <c r="G245" s="521"/>
      <c r="H245" s="519"/>
      <c r="I245" s="521"/>
    </row>
    <row r="246" spans="1:9" ht="16.5" outlineLevel="1" thickBot="1">
      <c r="A246" s="255">
        <v>2431</v>
      </c>
      <c r="B246" s="281" t="s">
        <v>611</v>
      </c>
      <c r="C246" s="514">
        <v>3</v>
      </c>
      <c r="D246" s="515">
        <v>1</v>
      </c>
      <c r="E246" s="250" t="s">
        <v>539</v>
      </c>
      <c r="F246" s="272" t="s">
        <v>540</v>
      </c>
      <c r="G246" s="521">
        <f>H246+I246</f>
        <v>0</v>
      </c>
      <c r="H246" s="519">
        <f>H248+H249</f>
        <v>0</v>
      </c>
      <c r="I246" s="521">
        <f>I248+I249</f>
        <v>0</v>
      </c>
    </row>
    <row r="247" spans="1:9" ht="36.75" outlineLevel="1" thickBot="1">
      <c r="A247" s="255"/>
      <c r="B247" s="263"/>
      <c r="C247" s="514"/>
      <c r="D247" s="515"/>
      <c r="E247" s="250" t="s">
        <v>477</v>
      </c>
      <c r="F247" s="266"/>
      <c r="G247" s="521"/>
      <c r="H247" s="519"/>
      <c r="I247" s="521"/>
    </row>
    <row r="248" spans="1:9" ht="16.5" outlineLevel="1" thickBot="1">
      <c r="A248" s="255"/>
      <c r="B248" s="263"/>
      <c r="C248" s="514"/>
      <c r="D248" s="515"/>
      <c r="E248" s="250" t="s">
        <v>478</v>
      </c>
      <c r="F248" s="266"/>
      <c r="G248" s="521">
        <f>H248+I248</f>
        <v>0</v>
      </c>
      <c r="H248" s="519"/>
      <c r="I248" s="521"/>
    </row>
    <row r="249" spans="1:9" ht="16.5" outlineLevel="1" thickBot="1">
      <c r="A249" s="255"/>
      <c r="B249" s="263"/>
      <c r="C249" s="514"/>
      <c r="D249" s="515"/>
      <c r="E249" s="250" t="s">
        <v>478</v>
      </c>
      <c r="F249" s="266"/>
      <c r="G249" s="521">
        <f>H249+I249</f>
        <v>0</v>
      </c>
      <c r="H249" s="519"/>
      <c r="I249" s="521"/>
    </row>
    <row r="250" spans="1:9" ht="16.5" outlineLevel="1" thickBot="1">
      <c r="A250" s="255">
        <v>2432</v>
      </c>
      <c r="B250" s="281" t="s">
        <v>611</v>
      </c>
      <c r="C250" s="514">
        <v>3</v>
      </c>
      <c r="D250" s="515">
        <v>2</v>
      </c>
      <c r="E250" s="250" t="s">
        <v>541</v>
      </c>
      <c r="F250" s="272" t="s">
        <v>542</v>
      </c>
      <c r="G250" s="521">
        <f>H250+I250</f>
        <v>0</v>
      </c>
      <c r="H250" s="519">
        <f>H252+H253</f>
        <v>0</v>
      </c>
      <c r="I250" s="521">
        <f>I252+I253</f>
        <v>0</v>
      </c>
    </row>
    <row r="251" spans="1:9" ht="36.75" outlineLevel="1" thickBot="1">
      <c r="A251" s="255"/>
      <c r="B251" s="263"/>
      <c r="C251" s="514"/>
      <c r="D251" s="515"/>
      <c r="E251" s="250" t="s">
        <v>477</v>
      </c>
      <c r="F251" s="266"/>
      <c r="G251" s="521"/>
      <c r="H251" s="519"/>
      <c r="I251" s="521"/>
    </row>
    <row r="252" spans="1:9" ht="16.5" outlineLevel="1" thickBot="1">
      <c r="A252" s="255"/>
      <c r="B252" s="263"/>
      <c r="C252" s="514"/>
      <c r="D252" s="515"/>
      <c r="E252" s="250">
        <v>5112</v>
      </c>
      <c r="F252" s="266"/>
      <c r="G252" s="521">
        <f>H252+I252</f>
        <v>0</v>
      </c>
      <c r="H252" s="519"/>
      <c r="I252" s="521"/>
    </row>
    <row r="253" spans="1:9" ht="16.5" outlineLevel="1" thickBot="1">
      <c r="A253" s="255"/>
      <c r="B253" s="263"/>
      <c r="C253" s="514"/>
      <c r="D253" s="515"/>
      <c r="E253" s="250">
        <v>5134</v>
      </c>
      <c r="F253" s="266"/>
      <c r="G253" s="521">
        <f>H253+I253</f>
        <v>0</v>
      </c>
      <c r="H253" s="519"/>
      <c r="I253" s="521"/>
    </row>
    <row r="254" spans="1:9" ht="15.75" customHeight="1" outlineLevel="1" thickBot="1">
      <c r="A254" s="255">
        <v>2433</v>
      </c>
      <c r="B254" s="281" t="s">
        <v>611</v>
      </c>
      <c r="C254" s="514">
        <v>3</v>
      </c>
      <c r="D254" s="515">
        <v>3</v>
      </c>
      <c r="E254" s="250" t="s">
        <v>543</v>
      </c>
      <c r="F254" s="272" t="s">
        <v>544</v>
      </c>
      <c r="G254" s="521">
        <f>H254+I254</f>
        <v>0</v>
      </c>
      <c r="H254" s="519">
        <f>H256+H257</f>
        <v>0</v>
      </c>
      <c r="I254" s="521">
        <f>I256+I257</f>
        <v>0</v>
      </c>
    </row>
    <row r="255" spans="1:9" ht="36.75" outlineLevel="1" thickBot="1">
      <c r="A255" s="255"/>
      <c r="B255" s="263"/>
      <c r="C255" s="514"/>
      <c r="D255" s="515"/>
      <c r="E255" s="250" t="s">
        <v>477</v>
      </c>
      <c r="F255" s="266"/>
      <c r="G255" s="521"/>
      <c r="H255" s="519"/>
      <c r="I255" s="521"/>
    </row>
    <row r="256" spans="1:9" ht="16.5" outlineLevel="1" thickBot="1">
      <c r="A256" s="255"/>
      <c r="B256" s="263"/>
      <c r="C256" s="514"/>
      <c r="D256" s="515"/>
      <c r="E256" s="250" t="s">
        <v>478</v>
      </c>
      <c r="F256" s="266"/>
      <c r="G256" s="521">
        <f>H256+I256</f>
        <v>0</v>
      </c>
      <c r="H256" s="519"/>
      <c r="I256" s="521"/>
    </row>
    <row r="257" spans="1:9" ht="16.5" outlineLevel="1" thickBot="1">
      <c r="A257" s="255"/>
      <c r="B257" s="263"/>
      <c r="C257" s="514"/>
      <c r="D257" s="515"/>
      <c r="E257" s="250" t="s">
        <v>478</v>
      </c>
      <c r="F257" s="266"/>
      <c r="G257" s="521">
        <f>H257+I257</f>
        <v>0</v>
      </c>
      <c r="H257" s="519"/>
      <c r="I257" s="521"/>
    </row>
    <row r="258" spans="1:9" ht="24.75" outlineLevel="1" thickBot="1">
      <c r="A258" s="255">
        <v>2440</v>
      </c>
      <c r="B258" s="279" t="s">
        <v>611</v>
      </c>
      <c r="C258" s="512">
        <v>4</v>
      </c>
      <c r="D258" s="513">
        <v>0</v>
      </c>
      <c r="E258" s="258" t="s">
        <v>551</v>
      </c>
      <c r="F258" s="259" t="s">
        <v>552</v>
      </c>
      <c r="G258" s="521">
        <f>H258+I258</f>
        <v>0</v>
      </c>
      <c r="H258" s="519">
        <f>H260+H264+H268</f>
        <v>0</v>
      </c>
      <c r="I258" s="521">
        <f>I260+I264+I268</f>
        <v>0</v>
      </c>
    </row>
    <row r="259" spans="1:9" s="260" customFormat="1" ht="10.5" customHeight="1" outlineLevel="1" thickBot="1">
      <c r="A259" s="255"/>
      <c r="B259" s="243"/>
      <c r="C259" s="512"/>
      <c r="D259" s="513"/>
      <c r="E259" s="250" t="s">
        <v>400</v>
      </c>
      <c r="F259" s="259"/>
      <c r="G259" s="521"/>
      <c r="H259" s="519"/>
      <c r="I259" s="521"/>
    </row>
    <row r="260" spans="1:9" ht="27" customHeight="1" outlineLevel="1" thickBot="1">
      <c r="A260" s="255">
        <v>2441</v>
      </c>
      <c r="B260" s="281" t="s">
        <v>611</v>
      </c>
      <c r="C260" s="514">
        <v>4</v>
      </c>
      <c r="D260" s="515">
        <v>1</v>
      </c>
      <c r="E260" s="250" t="s">
        <v>553</v>
      </c>
      <c r="F260" s="272" t="s">
        <v>554</v>
      </c>
      <c r="G260" s="521">
        <f>H260+I260</f>
        <v>0</v>
      </c>
      <c r="H260" s="519">
        <f>H262+H263</f>
        <v>0</v>
      </c>
      <c r="I260" s="521">
        <f>I262+I263</f>
        <v>0</v>
      </c>
    </row>
    <row r="261" spans="1:9" ht="36.75" outlineLevel="1" thickBot="1">
      <c r="A261" s="255"/>
      <c r="B261" s="263"/>
      <c r="C261" s="514"/>
      <c r="D261" s="515"/>
      <c r="E261" s="250" t="s">
        <v>477</v>
      </c>
      <c r="F261" s="266"/>
      <c r="G261" s="521"/>
      <c r="H261" s="519"/>
      <c r="I261" s="521"/>
    </row>
    <row r="262" spans="1:9" ht="16.5" outlineLevel="1" thickBot="1">
      <c r="A262" s="255"/>
      <c r="B262" s="263"/>
      <c r="C262" s="514"/>
      <c r="D262" s="515"/>
      <c r="E262" s="250" t="s">
        <v>478</v>
      </c>
      <c r="F262" s="266"/>
      <c r="G262" s="521">
        <f>H262+I262</f>
        <v>0</v>
      </c>
      <c r="H262" s="519"/>
      <c r="I262" s="521"/>
    </row>
    <row r="263" spans="1:9" ht="16.5" outlineLevel="1" thickBot="1">
      <c r="A263" s="255"/>
      <c r="B263" s="263"/>
      <c r="C263" s="514"/>
      <c r="D263" s="515"/>
      <c r="E263" s="250" t="s">
        <v>478</v>
      </c>
      <c r="F263" s="266"/>
      <c r="G263" s="521">
        <f>H263+I263</f>
        <v>0</v>
      </c>
      <c r="H263" s="519"/>
      <c r="I263" s="521"/>
    </row>
    <row r="264" spans="1:9" ht="15.75" customHeight="1" outlineLevel="1" thickBot="1">
      <c r="A264" s="255">
        <v>2442</v>
      </c>
      <c r="B264" s="281" t="s">
        <v>611</v>
      </c>
      <c r="C264" s="514">
        <v>4</v>
      </c>
      <c r="D264" s="515">
        <v>2</v>
      </c>
      <c r="E264" s="250" t="s">
        <v>555</v>
      </c>
      <c r="F264" s="272" t="s">
        <v>556</v>
      </c>
      <c r="G264" s="521">
        <f>H264+I264</f>
        <v>0</v>
      </c>
      <c r="H264" s="519">
        <f>H266+H267</f>
        <v>0</v>
      </c>
      <c r="I264" s="521">
        <f>I266+I267</f>
        <v>0</v>
      </c>
    </row>
    <row r="265" spans="1:9" ht="36.75" outlineLevel="1" thickBot="1">
      <c r="A265" s="255"/>
      <c r="B265" s="263"/>
      <c r="C265" s="514"/>
      <c r="D265" s="515"/>
      <c r="E265" s="250" t="s">
        <v>477</v>
      </c>
      <c r="F265" s="266"/>
      <c r="G265" s="521"/>
      <c r="H265" s="519"/>
      <c r="I265" s="521"/>
    </row>
    <row r="266" spans="1:9" ht="16.5" outlineLevel="1" thickBot="1">
      <c r="A266" s="255"/>
      <c r="B266" s="263"/>
      <c r="C266" s="514"/>
      <c r="D266" s="515"/>
      <c r="E266" s="250" t="s">
        <v>478</v>
      </c>
      <c r="F266" s="266"/>
      <c r="G266" s="521">
        <f>H266+I266</f>
        <v>0</v>
      </c>
      <c r="H266" s="519"/>
      <c r="I266" s="521"/>
    </row>
    <row r="267" spans="1:9" ht="16.5" outlineLevel="1" thickBot="1">
      <c r="A267" s="255"/>
      <c r="B267" s="263"/>
      <c r="C267" s="514"/>
      <c r="D267" s="515"/>
      <c r="E267" s="250" t="s">
        <v>478</v>
      </c>
      <c r="F267" s="266"/>
      <c r="G267" s="521">
        <f>H267+I267</f>
        <v>0</v>
      </c>
      <c r="H267" s="519"/>
      <c r="I267" s="521"/>
    </row>
    <row r="268" spans="1:9" ht="16.5" outlineLevel="1" thickBot="1">
      <c r="A268" s="255">
        <v>2443</v>
      </c>
      <c r="B268" s="281" t="s">
        <v>611</v>
      </c>
      <c r="C268" s="514">
        <v>4</v>
      </c>
      <c r="D268" s="515">
        <v>3</v>
      </c>
      <c r="E268" s="250" t="s">
        <v>557</v>
      </c>
      <c r="F268" s="272" t="s">
        <v>558</v>
      </c>
      <c r="G268" s="521">
        <f>H268+I268</f>
        <v>0</v>
      </c>
      <c r="H268" s="519">
        <f>H270+H271</f>
        <v>0</v>
      </c>
      <c r="I268" s="521">
        <f>I270+I271</f>
        <v>0</v>
      </c>
    </row>
    <row r="269" spans="1:9" ht="36.75" outlineLevel="1" thickBot="1">
      <c r="A269" s="255"/>
      <c r="B269" s="263"/>
      <c r="C269" s="514"/>
      <c r="D269" s="515"/>
      <c r="E269" s="250" t="s">
        <v>477</v>
      </c>
      <c r="F269" s="266"/>
      <c r="G269" s="521"/>
      <c r="H269" s="519"/>
      <c r="I269" s="521"/>
    </row>
    <row r="270" spans="1:9" ht="16.5" outlineLevel="1" thickBot="1">
      <c r="A270" s="255"/>
      <c r="B270" s="263"/>
      <c r="C270" s="514"/>
      <c r="D270" s="515"/>
      <c r="E270" s="250" t="s">
        <v>478</v>
      </c>
      <c r="F270" s="266"/>
      <c r="G270" s="521">
        <f>H270+I270</f>
        <v>0</v>
      </c>
      <c r="H270" s="519"/>
      <c r="I270" s="521"/>
    </row>
    <row r="271" spans="1:9" ht="16.5" outlineLevel="1" thickBot="1">
      <c r="A271" s="255"/>
      <c r="B271" s="263"/>
      <c r="C271" s="514"/>
      <c r="D271" s="515"/>
      <c r="E271" s="250" t="s">
        <v>478</v>
      </c>
      <c r="F271" s="266"/>
      <c r="G271" s="521">
        <f>H271+I271</f>
        <v>0</v>
      </c>
      <c r="H271" s="519"/>
      <c r="I271" s="521"/>
    </row>
    <row r="272" spans="1:9" ht="23.25" customHeight="1" thickBot="1">
      <c r="A272" s="255">
        <v>2450</v>
      </c>
      <c r="B272" s="279" t="s">
        <v>611</v>
      </c>
      <c r="C272" s="512">
        <v>5</v>
      </c>
      <c r="D272" s="513">
        <v>0</v>
      </c>
      <c r="E272" s="258" t="s">
        <v>559</v>
      </c>
      <c r="F272" s="278" t="s">
        <v>560</v>
      </c>
      <c r="G272" s="520">
        <f>H272+I272</f>
        <v>33700</v>
      </c>
      <c r="H272" s="520">
        <f>H274+H281+H285+H289+H293</f>
        <v>8100</v>
      </c>
      <c r="I272" s="520">
        <v>25600</v>
      </c>
    </row>
    <row r="273" spans="1:9" s="260" customFormat="1" ht="23.25" customHeight="1" outlineLevel="1" thickBot="1">
      <c r="A273" s="255"/>
      <c r="B273" s="243"/>
      <c r="C273" s="512"/>
      <c r="D273" s="513"/>
      <c r="E273" s="250" t="s">
        <v>400</v>
      </c>
      <c r="F273" s="259"/>
      <c r="G273" s="520"/>
      <c r="H273" s="520"/>
      <c r="I273" s="520"/>
    </row>
    <row r="274" spans="1:9" ht="23.25" customHeight="1" outlineLevel="1" thickBot="1">
      <c r="A274" s="255">
        <v>2451</v>
      </c>
      <c r="B274" s="281" t="s">
        <v>611</v>
      </c>
      <c r="C274" s="514">
        <v>5</v>
      </c>
      <c r="D274" s="515">
        <v>1</v>
      </c>
      <c r="E274" s="250" t="s">
        <v>561</v>
      </c>
      <c r="F274" s="272" t="s">
        <v>562</v>
      </c>
      <c r="G274" s="520">
        <f>H274+I274</f>
        <v>33700</v>
      </c>
      <c r="H274" s="520">
        <v>8100</v>
      </c>
      <c r="I274" s="520">
        <v>25600</v>
      </c>
    </row>
    <row r="275" spans="1:9" ht="23.25" customHeight="1" outlineLevel="1" thickBot="1">
      <c r="A275" s="255"/>
      <c r="B275" s="263"/>
      <c r="C275" s="514"/>
      <c r="D275" s="515"/>
      <c r="E275" s="250" t="s">
        <v>477</v>
      </c>
      <c r="F275" s="266"/>
      <c r="G275" s="520"/>
      <c r="H275" s="520"/>
      <c r="I275" s="520"/>
    </row>
    <row r="276" spans="1:9" ht="23.25" customHeight="1" outlineLevel="1" thickBot="1">
      <c r="A276" s="255"/>
      <c r="B276" s="263"/>
      <c r="C276" s="514"/>
      <c r="D276" s="515"/>
      <c r="E276" s="250">
        <v>4241</v>
      </c>
      <c r="F276" s="266"/>
      <c r="G276" s="520">
        <v>200</v>
      </c>
      <c r="H276" s="520">
        <v>100</v>
      </c>
      <c r="I276" s="520"/>
    </row>
    <row r="277" spans="1:9" ht="23.25" customHeight="1" outlineLevel="1" thickBot="1">
      <c r="A277" s="255"/>
      <c r="B277" s="263"/>
      <c r="C277" s="514"/>
      <c r="D277" s="515"/>
      <c r="E277" s="250">
        <v>4251</v>
      </c>
      <c r="F277" s="266"/>
      <c r="G277" s="520">
        <f>H277+I277</f>
        <v>700</v>
      </c>
      <c r="H277" s="520">
        <v>700</v>
      </c>
      <c r="I277" s="520"/>
    </row>
    <row r="278" spans="1:9" ht="23.25" customHeight="1" outlineLevel="1" thickBot="1">
      <c r="A278" s="255"/>
      <c r="B278" s="263"/>
      <c r="C278" s="514"/>
      <c r="D278" s="515"/>
      <c r="E278" s="250">
        <v>4239</v>
      </c>
      <c r="F278" s="266"/>
      <c r="G278" s="520">
        <v>300</v>
      </c>
      <c r="H278" s="520">
        <v>300</v>
      </c>
      <c r="I278" s="520"/>
    </row>
    <row r="279" spans="1:9" ht="23.25" customHeight="1" outlineLevel="1" thickBot="1">
      <c r="A279" s="255"/>
      <c r="B279" s="263"/>
      <c r="C279" s="514"/>
      <c r="D279" s="515"/>
      <c r="E279" s="250">
        <v>4657</v>
      </c>
      <c r="F279" s="266"/>
      <c r="G279" s="520">
        <v>7000</v>
      </c>
      <c r="H279" s="520">
        <v>7000</v>
      </c>
      <c r="I279" s="520"/>
    </row>
    <row r="280" spans="1:9" ht="23.25" customHeight="1" outlineLevel="1" thickBot="1">
      <c r="A280" s="255"/>
      <c r="B280" s="263"/>
      <c r="C280" s="514"/>
      <c r="D280" s="515"/>
      <c r="E280" s="250">
        <v>5113</v>
      </c>
      <c r="F280" s="266"/>
      <c r="G280" s="521"/>
      <c r="H280" s="519"/>
      <c r="I280" s="521"/>
    </row>
    <row r="281" spans="1:9" ht="21" customHeight="1" outlineLevel="1" thickBot="1">
      <c r="A281" s="255">
        <v>2452</v>
      </c>
      <c r="B281" s="281" t="s">
        <v>611</v>
      </c>
      <c r="C281" s="514">
        <v>5</v>
      </c>
      <c r="D281" s="515">
        <v>2</v>
      </c>
      <c r="E281" s="250" t="s">
        <v>563</v>
      </c>
      <c r="F281" s="272" t="s">
        <v>564</v>
      </c>
      <c r="G281" s="521">
        <f>H281+I281</f>
        <v>0</v>
      </c>
      <c r="H281" s="519">
        <f>H283+H284</f>
        <v>0</v>
      </c>
      <c r="I281" s="521">
        <f>I283+I284</f>
        <v>0</v>
      </c>
    </row>
    <row r="282" spans="1:9" ht="23.25" customHeight="1" outlineLevel="1" thickBot="1">
      <c r="A282" s="255"/>
      <c r="B282" s="263"/>
      <c r="C282" s="514"/>
      <c r="D282" s="515"/>
      <c r="E282" s="250" t="s">
        <v>477</v>
      </c>
      <c r="F282" s="266"/>
      <c r="G282" s="521"/>
      <c r="H282" s="519"/>
      <c r="I282" s="521"/>
    </row>
    <row r="283" spans="1:9" ht="23.25" customHeight="1" outlineLevel="1" thickBot="1">
      <c r="A283" s="255"/>
      <c r="B283" s="263"/>
      <c r="C283" s="514"/>
      <c r="D283" s="515"/>
      <c r="E283" s="250" t="s">
        <v>478</v>
      </c>
      <c r="F283" s="266"/>
      <c r="G283" s="521">
        <f>H283+I283</f>
        <v>0</v>
      </c>
      <c r="H283" s="519"/>
      <c r="I283" s="521"/>
    </row>
    <row r="284" spans="1:9" ht="23.25" customHeight="1" outlineLevel="1" thickBot="1">
      <c r="A284" s="255"/>
      <c r="B284" s="263"/>
      <c r="C284" s="514"/>
      <c r="D284" s="515"/>
      <c r="E284" s="250" t="s">
        <v>478</v>
      </c>
      <c r="F284" s="266"/>
      <c r="G284" s="521">
        <f>H284+I284</f>
        <v>0</v>
      </c>
      <c r="H284" s="519"/>
      <c r="I284" s="521"/>
    </row>
    <row r="285" spans="1:9" ht="23.25" customHeight="1" outlineLevel="1" thickBot="1">
      <c r="A285" s="255">
        <v>2453</v>
      </c>
      <c r="B285" s="281" t="s">
        <v>611</v>
      </c>
      <c r="C285" s="514">
        <v>5</v>
      </c>
      <c r="D285" s="515">
        <v>3</v>
      </c>
      <c r="E285" s="250" t="s">
        <v>565</v>
      </c>
      <c r="F285" s="272" t="s">
        <v>566</v>
      </c>
      <c r="G285" s="521">
        <f>H285+I285</f>
        <v>0</v>
      </c>
      <c r="H285" s="519">
        <f>H287+H288</f>
        <v>0</v>
      </c>
      <c r="I285" s="521">
        <f>I287+I288</f>
        <v>0</v>
      </c>
    </row>
    <row r="286" spans="1:9" ht="23.25" customHeight="1" outlineLevel="1" thickBot="1">
      <c r="A286" s="255"/>
      <c r="B286" s="263"/>
      <c r="C286" s="514"/>
      <c r="D286" s="515"/>
      <c r="E286" s="250" t="s">
        <v>477</v>
      </c>
      <c r="F286" s="266"/>
      <c r="G286" s="521"/>
      <c r="H286" s="519"/>
      <c r="I286" s="521"/>
    </row>
    <row r="287" spans="1:9" ht="0.75" customHeight="1" outlineLevel="1" thickBot="1">
      <c r="A287" s="255"/>
      <c r="B287" s="263"/>
      <c r="C287" s="514"/>
      <c r="D287" s="515"/>
      <c r="E287" s="250" t="s">
        <v>478</v>
      </c>
      <c r="F287" s="266"/>
      <c r="G287" s="521">
        <f>H287+I287</f>
        <v>0</v>
      </c>
      <c r="H287" s="519"/>
      <c r="I287" s="521"/>
    </row>
    <row r="288" spans="1:9" ht="23.25" customHeight="1" outlineLevel="1" thickBot="1">
      <c r="A288" s="255"/>
      <c r="B288" s="263"/>
      <c r="C288" s="514"/>
      <c r="D288" s="515"/>
      <c r="E288" s="250" t="s">
        <v>478</v>
      </c>
      <c r="F288" s="266"/>
      <c r="G288" s="521">
        <f>H288+I288</f>
        <v>0</v>
      </c>
      <c r="H288" s="519"/>
      <c r="I288" s="521"/>
    </row>
    <row r="289" spans="1:9" ht="21" customHeight="1" outlineLevel="1" thickBot="1">
      <c r="A289" s="255">
        <v>2454</v>
      </c>
      <c r="B289" s="281" t="s">
        <v>611</v>
      </c>
      <c r="C289" s="514">
        <v>5</v>
      </c>
      <c r="D289" s="515">
        <v>4</v>
      </c>
      <c r="E289" s="250" t="s">
        <v>567</v>
      </c>
      <c r="F289" s="272" t="s">
        <v>568</v>
      </c>
      <c r="G289" s="521">
        <f>H289+I289</f>
        <v>0</v>
      </c>
      <c r="H289" s="519">
        <f>H291+H292</f>
        <v>0</v>
      </c>
      <c r="I289" s="521">
        <f>I291+I292</f>
        <v>0</v>
      </c>
    </row>
    <row r="290" spans="1:9" ht="23.25" customHeight="1" outlineLevel="1" thickBot="1">
      <c r="A290" s="255"/>
      <c r="B290" s="263"/>
      <c r="C290" s="514"/>
      <c r="D290" s="515"/>
      <c r="E290" s="250" t="s">
        <v>477</v>
      </c>
      <c r="F290" s="266"/>
      <c r="G290" s="521"/>
      <c r="H290" s="519"/>
      <c r="I290" s="521"/>
    </row>
    <row r="291" spans="1:9" ht="23.25" customHeight="1" outlineLevel="1" thickBot="1">
      <c r="A291" s="255"/>
      <c r="B291" s="263"/>
      <c r="C291" s="514"/>
      <c r="D291" s="515"/>
      <c r="E291" s="250" t="s">
        <v>478</v>
      </c>
      <c r="F291" s="266"/>
      <c r="G291" s="521">
        <f>H291+I291</f>
        <v>0</v>
      </c>
      <c r="H291" s="519"/>
      <c r="I291" s="521"/>
    </row>
    <row r="292" spans="1:9" ht="23.25" customHeight="1" outlineLevel="1" thickBot="1">
      <c r="A292" s="255"/>
      <c r="B292" s="263"/>
      <c r="C292" s="514"/>
      <c r="D292" s="515"/>
      <c r="E292" s="250" t="s">
        <v>478</v>
      </c>
      <c r="F292" s="266"/>
      <c r="G292" s="521">
        <f>H292+I292</f>
        <v>0</v>
      </c>
      <c r="H292" s="519"/>
      <c r="I292" s="521"/>
    </row>
    <row r="293" spans="1:9" ht="23.25" customHeight="1" thickBot="1">
      <c r="A293" s="255">
        <v>2455</v>
      </c>
      <c r="B293" s="281" t="s">
        <v>611</v>
      </c>
      <c r="C293" s="514">
        <v>5</v>
      </c>
      <c r="D293" s="515">
        <v>5</v>
      </c>
      <c r="E293" s="250" t="s">
        <v>569</v>
      </c>
      <c r="F293" s="272" t="s">
        <v>570</v>
      </c>
      <c r="G293" s="520">
        <f>H293+I293</f>
        <v>0</v>
      </c>
      <c r="H293" s="520">
        <f>H295+H296</f>
        <v>0</v>
      </c>
      <c r="I293" s="520">
        <f>I295+I296</f>
        <v>0</v>
      </c>
    </row>
    <row r="294" spans="1:9" ht="23.25" customHeight="1" thickBot="1">
      <c r="A294" s="255"/>
      <c r="B294" s="263"/>
      <c r="C294" s="514"/>
      <c r="D294" s="515"/>
      <c r="E294" s="250" t="s">
        <v>477</v>
      </c>
      <c r="F294" s="266"/>
      <c r="G294" s="520"/>
      <c r="H294" s="520"/>
      <c r="I294" s="520"/>
    </row>
    <row r="295" spans="1:9" ht="16.5" thickBot="1">
      <c r="A295" s="255"/>
      <c r="B295" s="263"/>
      <c r="C295" s="514"/>
      <c r="D295" s="515"/>
      <c r="E295" s="516">
        <v>5113</v>
      </c>
      <c r="F295" s="266"/>
      <c r="G295" s="520">
        <f>H295+I295</f>
        <v>0</v>
      </c>
      <c r="H295" s="520"/>
      <c r="I295" s="520"/>
    </row>
    <row r="296" spans="1:9" ht="16.5" thickBot="1">
      <c r="A296" s="255"/>
      <c r="B296" s="263"/>
      <c r="C296" s="514"/>
      <c r="D296" s="515"/>
      <c r="E296" s="250" t="s">
        <v>478</v>
      </c>
      <c r="F296" s="266"/>
      <c r="G296" s="521">
        <f>H296+I296</f>
        <v>0</v>
      </c>
      <c r="H296" s="519"/>
      <c r="I296" s="521"/>
    </row>
    <row r="297" spans="1:9" ht="16.5" outlineLevel="1" thickBot="1">
      <c r="A297" s="255">
        <v>2460</v>
      </c>
      <c r="B297" s="279" t="s">
        <v>611</v>
      </c>
      <c r="C297" s="512">
        <v>6</v>
      </c>
      <c r="D297" s="513">
        <v>0</v>
      </c>
      <c r="E297" s="258" t="s">
        <v>571</v>
      </c>
      <c r="F297" s="259" t="s">
        <v>572</v>
      </c>
      <c r="G297" s="521">
        <f>H297+I297</f>
        <v>0</v>
      </c>
      <c r="H297" s="519">
        <f>H299</f>
        <v>0</v>
      </c>
      <c r="I297" s="521">
        <f>I299</f>
        <v>0</v>
      </c>
    </row>
    <row r="298" spans="1:9" s="260" customFormat="1" ht="10.5" customHeight="1" outlineLevel="1" thickBot="1">
      <c r="A298" s="255"/>
      <c r="B298" s="243"/>
      <c r="C298" s="512"/>
      <c r="D298" s="513"/>
      <c r="E298" s="250" t="s">
        <v>400</v>
      </c>
      <c r="F298" s="259"/>
      <c r="G298" s="521"/>
      <c r="H298" s="519"/>
      <c r="I298" s="521"/>
    </row>
    <row r="299" spans="1:9" ht="15" customHeight="1" outlineLevel="1" thickBot="1">
      <c r="A299" s="255">
        <v>2461</v>
      </c>
      <c r="B299" s="281" t="s">
        <v>611</v>
      </c>
      <c r="C299" s="514">
        <v>6</v>
      </c>
      <c r="D299" s="515">
        <v>1</v>
      </c>
      <c r="E299" s="250" t="s">
        <v>573</v>
      </c>
      <c r="F299" s="272" t="s">
        <v>572</v>
      </c>
      <c r="G299" s="521">
        <f>H299+I299</f>
        <v>0</v>
      </c>
      <c r="H299" s="519">
        <f>H301+H302</f>
        <v>0</v>
      </c>
      <c r="I299" s="521">
        <f>I301+I302</f>
        <v>0</v>
      </c>
    </row>
    <row r="300" spans="1:9" ht="36.75" outlineLevel="1" thickBot="1">
      <c r="A300" s="255"/>
      <c r="B300" s="263"/>
      <c r="C300" s="514"/>
      <c r="D300" s="515"/>
      <c r="E300" s="250" t="s">
        <v>477</v>
      </c>
      <c r="F300" s="266"/>
      <c r="G300" s="521"/>
      <c r="H300" s="519"/>
      <c r="I300" s="521"/>
    </row>
    <row r="301" spans="1:9" ht="16.5" outlineLevel="1" thickBot="1">
      <c r="A301" s="255"/>
      <c r="B301" s="263"/>
      <c r="C301" s="514"/>
      <c r="D301" s="515"/>
      <c r="E301" s="250" t="s">
        <v>478</v>
      </c>
      <c r="F301" s="266"/>
      <c r="G301" s="521">
        <f>H301+I301</f>
        <v>0</v>
      </c>
      <c r="H301" s="519"/>
      <c r="I301" s="521"/>
    </row>
    <row r="302" spans="1:9" ht="16.5" outlineLevel="1" thickBot="1">
      <c r="A302" s="255"/>
      <c r="B302" s="263"/>
      <c r="C302" s="514"/>
      <c r="D302" s="515"/>
      <c r="E302" s="250" t="s">
        <v>478</v>
      </c>
      <c r="F302" s="266"/>
      <c r="G302" s="521">
        <f>H302+I302</f>
        <v>0</v>
      </c>
      <c r="H302" s="519"/>
      <c r="I302" s="521"/>
    </row>
    <row r="303" spans="1:9" ht="16.5" outlineLevel="1" thickBot="1">
      <c r="A303" s="255">
        <v>2470</v>
      </c>
      <c r="B303" s="279" t="s">
        <v>611</v>
      </c>
      <c r="C303" s="512">
        <v>7</v>
      </c>
      <c r="D303" s="513">
        <v>0</v>
      </c>
      <c r="E303" s="258" t="s">
        <v>574</v>
      </c>
      <c r="F303" s="278" t="s">
        <v>575</v>
      </c>
      <c r="G303" s="521">
        <f>H303+I303</f>
        <v>0</v>
      </c>
      <c r="H303" s="519">
        <f>H305+H309+H313+H317</f>
        <v>0</v>
      </c>
      <c r="I303" s="521">
        <f>I305+I309+I313+I317</f>
        <v>0</v>
      </c>
    </row>
    <row r="304" spans="1:9" s="260" customFormat="1" ht="10.5" customHeight="1" outlineLevel="1" thickBot="1">
      <c r="A304" s="255"/>
      <c r="B304" s="243"/>
      <c r="C304" s="512"/>
      <c r="D304" s="513"/>
      <c r="E304" s="250" t="s">
        <v>400</v>
      </c>
      <c r="F304" s="259"/>
      <c r="G304" s="521"/>
      <c r="H304" s="519"/>
      <c r="I304" s="521"/>
    </row>
    <row r="305" spans="1:9" ht="24.75" outlineLevel="1" thickBot="1">
      <c r="A305" s="255">
        <v>2471</v>
      </c>
      <c r="B305" s="281" t="s">
        <v>611</v>
      </c>
      <c r="C305" s="514">
        <v>7</v>
      </c>
      <c r="D305" s="515">
        <v>1</v>
      </c>
      <c r="E305" s="250" t="s">
        <v>576</v>
      </c>
      <c r="F305" s="272" t="s">
        <v>577</v>
      </c>
      <c r="G305" s="521">
        <f>H305+I305</f>
        <v>0</v>
      </c>
      <c r="H305" s="519">
        <f>H307+H308</f>
        <v>0</v>
      </c>
      <c r="I305" s="521">
        <f>I307+I308</f>
        <v>0</v>
      </c>
    </row>
    <row r="306" spans="1:9" ht="36.75" outlineLevel="1" thickBot="1">
      <c r="A306" s="255"/>
      <c r="B306" s="263"/>
      <c r="C306" s="514"/>
      <c r="D306" s="515"/>
      <c r="E306" s="250" t="s">
        <v>477</v>
      </c>
      <c r="F306" s="266"/>
      <c r="G306" s="521"/>
      <c r="H306" s="519"/>
      <c r="I306" s="521"/>
    </row>
    <row r="307" spans="1:9" ht="16.5" outlineLevel="1" thickBot="1">
      <c r="A307" s="255"/>
      <c r="B307" s="263"/>
      <c r="C307" s="514"/>
      <c r="D307" s="515"/>
      <c r="E307" s="250" t="s">
        <v>478</v>
      </c>
      <c r="F307" s="266"/>
      <c r="G307" s="521">
        <f>H307+I307</f>
        <v>0</v>
      </c>
      <c r="H307" s="519"/>
      <c r="I307" s="521"/>
    </row>
    <row r="308" spans="1:9" ht="16.5" outlineLevel="1" thickBot="1">
      <c r="A308" s="255"/>
      <c r="B308" s="263"/>
      <c r="C308" s="514"/>
      <c r="D308" s="515"/>
      <c r="E308" s="250" t="s">
        <v>478</v>
      </c>
      <c r="F308" s="266"/>
      <c r="G308" s="521">
        <f>H308+I308</f>
        <v>0</v>
      </c>
      <c r="H308" s="519"/>
      <c r="I308" s="521"/>
    </row>
    <row r="309" spans="1:9" ht="16.5" outlineLevel="1" thickBot="1">
      <c r="A309" s="255">
        <v>2472</v>
      </c>
      <c r="B309" s="281" t="s">
        <v>611</v>
      </c>
      <c r="C309" s="514">
        <v>7</v>
      </c>
      <c r="D309" s="515">
        <v>2</v>
      </c>
      <c r="E309" s="250" t="s">
        <v>578</v>
      </c>
      <c r="F309" s="282" t="s">
        <v>579</v>
      </c>
      <c r="G309" s="521">
        <f>H309+I309</f>
        <v>0</v>
      </c>
      <c r="H309" s="519">
        <f>H311+H312</f>
        <v>0</v>
      </c>
      <c r="I309" s="521">
        <f>I311+I312</f>
        <v>0</v>
      </c>
    </row>
    <row r="310" spans="1:9" ht="32.25" customHeight="1" outlineLevel="1" thickBot="1">
      <c r="A310" s="255"/>
      <c r="B310" s="263"/>
      <c r="C310" s="514"/>
      <c r="D310" s="515"/>
      <c r="E310" s="250" t="s">
        <v>477</v>
      </c>
      <c r="F310" s="266"/>
      <c r="G310" s="521"/>
      <c r="H310" s="519"/>
      <c r="I310" s="521"/>
    </row>
    <row r="311" spans="1:9" ht="16.5" outlineLevel="1" thickBot="1">
      <c r="A311" s="255"/>
      <c r="B311" s="263"/>
      <c r="C311" s="514"/>
      <c r="D311" s="515"/>
      <c r="E311" s="250" t="s">
        <v>478</v>
      </c>
      <c r="F311" s="266"/>
      <c r="G311" s="521">
        <f>H311+I311</f>
        <v>0</v>
      </c>
      <c r="H311" s="519"/>
      <c r="I311" s="521"/>
    </row>
    <row r="312" spans="1:9" ht="16.5" outlineLevel="1" thickBot="1">
      <c r="A312" s="255"/>
      <c r="B312" s="263"/>
      <c r="C312" s="514"/>
      <c r="D312" s="515"/>
      <c r="E312" s="250" t="s">
        <v>478</v>
      </c>
      <c r="F312" s="266"/>
      <c r="G312" s="521">
        <f>H312+I312</f>
        <v>0</v>
      </c>
      <c r="H312" s="519"/>
      <c r="I312" s="521"/>
    </row>
    <row r="313" spans="1:9" ht="16.5" outlineLevel="1" thickBot="1">
      <c r="A313" s="255">
        <v>2473</v>
      </c>
      <c r="B313" s="281" t="s">
        <v>611</v>
      </c>
      <c r="C313" s="514">
        <v>7</v>
      </c>
      <c r="D313" s="515">
        <v>3</v>
      </c>
      <c r="E313" s="250" t="s">
        <v>580</v>
      </c>
      <c r="F313" s="272" t="s">
        <v>581</v>
      </c>
      <c r="G313" s="521">
        <f>H313+I313</f>
        <v>0</v>
      </c>
      <c r="H313" s="519">
        <f>H315+H316</f>
        <v>0</v>
      </c>
      <c r="I313" s="521">
        <f>I315+I316</f>
        <v>0</v>
      </c>
    </row>
    <row r="314" spans="1:9" ht="0.75" customHeight="1" outlineLevel="1" thickBot="1">
      <c r="A314" s="255"/>
      <c r="B314" s="263"/>
      <c r="C314" s="514"/>
      <c r="D314" s="515"/>
      <c r="E314" s="250" t="s">
        <v>477</v>
      </c>
      <c r="F314" s="266"/>
      <c r="G314" s="521"/>
      <c r="H314" s="519"/>
      <c r="I314" s="521"/>
    </row>
    <row r="315" spans="1:9" ht="16.5" outlineLevel="1" thickBot="1">
      <c r="A315" s="255"/>
      <c r="B315" s="263"/>
      <c r="C315" s="514"/>
      <c r="D315" s="515"/>
      <c r="E315" s="250" t="s">
        <v>478</v>
      </c>
      <c r="F315" s="266"/>
      <c r="G315" s="521">
        <f>H315+I315</f>
        <v>0</v>
      </c>
      <c r="H315" s="519"/>
      <c r="I315" s="521"/>
    </row>
    <row r="316" spans="1:9" ht="16.5" outlineLevel="1" thickBot="1">
      <c r="A316" s="255"/>
      <c r="B316" s="263"/>
      <c r="C316" s="514"/>
      <c r="D316" s="515"/>
      <c r="E316" s="250" t="s">
        <v>478</v>
      </c>
      <c r="F316" s="266"/>
      <c r="G316" s="521">
        <f>H316+I316</f>
        <v>0</v>
      </c>
      <c r="H316" s="519"/>
      <c r="I316" s="521"/>
    </row>
    <row r="317" spans="1:9" ht="15.75" customHeight="1" outlineLevel="1" thickBot="1">
      <c r="A317" s="255">
        <v>2474</v>
      </c>
      <c r="B317" s="281" t="s">
        <v>611</v>
      </c>
      <c r="C317" s="514">
        <v>7</v>
      </c>
      <c r="D317" s="515">
        <v>4</v>
      </c>
      <c r="E317" s="250" t="s">
        <v>582</v>
      </c>
      <c r="F317" s="266" t="s">
        <v>583</v>
      </c>
      <c r="G317" s="521">
        <f>H317+I317</f>
        <v>0</v>
      </c>
      <c r="H317" s="519">
        <f>H319+H320</f>
        <v>0</v>
      </c>
      <c r="I317" s="521">
        <f>I319+I320</f>
        <v>0</v>
      </c>
    </row>
    <row r="318" spans="1:9" ht="36.75" outlineLevel="1" thickBot="1">
      <c r="A318" s="255"/>
      <c r="B318" s="263"/>
      <c r="C318" s="514"/>
      <c r="D318" s="515"/>
      <c r="E318" s="250" t="s">
        <v>477</v>
      </c>
      <c r="F318" s="266"/>
      <c r="G318" s="521"/>
      <c r="H318" s="519"/>
      <c r="I318" s="521"/>
    </row>
    <row r="319" spans="1:9" ht="16.5" outlineLevel="1" thickBot="1">
      <c r="A319" s="255"/>
      <c r="B319" s="263"/>
      <c r="C319" s="514"/>
      <c r="D319" s="515"/>
      <c r="E319" s="250" t="s">
        <v>478</v>
      </c>
      <c r="F319" s="266"/>
      <c r="G319" s="521">
        <f>H319+I319</f>
        <v>0</v>
      </c>
      <c r="H319" s="519"/>
      <c r="I319" s="521"/>
    </row>
    <row r="320" spans="1:9" ht="16.5" outlineLevel="1" thickBot="1">
      <c r="A320" s="255"/>
      <c r="B320" s="263"/>
      <c r="C320" s="514"/>
      <c r="D320" s="515"/>
      <c r="E320" s="250" t="s">
        <v>478</v>
      </c>
      <c r="F320" s="266"/>
      <c r="G320" s="521">
        <f>H320+I320</f>
        <v>0</v>
      </c>
      <c r="H320" s="519"/>
      <c r="I320" s="521"/>
    </row>
    <row r="321" spans="1:9" ht="29.25" customHeight="1" outlineLevel="1" thickBot="1">
      <c r="A321" s="255">
        <v>2480</v>
      </c>
      <c r="B321" s="279" t="s">
        <v>611</v>
      </c>
      <c r="C321" s="512">
        <v>8</v>
      </c>
      <c r="D321" s="513">
        <v>0</v>
      </c>
      <c r="E321" s="258" t="s">
        <v>584</v>
      </c>
      <c r="F321" s="259" t="s">
        <v>585</v>
      </c>
      <c r="G321" s="521">
        <f>H321+I321</f>
        <v>0</v>
      </c>
      <c r="H321" s="519">
        <f>H323+H327+H331+H335</f>
        <v>0</v>
      </c>
      <c r="I321" s="521">
        <f>I323+I327+I331+I335</f>
        <v>0</v>
      </c>
    </row>
    <row r="322" spans="1:9" s="260" customFormat="1" ht="10.5" customHeight="1" outlineLevel="1" thickBot="1">
      <c r="A322" s="255"/>
      <c r="B322" s="243"/>
      <c r="C322" s="512"/>
      <c r="D322" s="513"/>
      <c r="E322" s="250" t="s">
        <v>400</v>
      </c>
      <c r="F322" s="259"/>
      <c r="G322" s="521"/>
      <c r="H322" s="519"/>
      <c r="I322" s="521"/>
    </row>
    <row r="323" spans="1:9" ht="36.75" outlineLevel="1" thickBot="1">
      <c r="A323" s="255">
        <v>2481</v>
      </c>
      <c r="B323" s="281" t="s">
        <v>611</v>
      </c>
      <c r="C323" s="514">
        <v>8</v>
      </c>
      <c r="D323" s="515">
        <v>1</v>
      </c>
      <c r="E323" s="250" t="s">
        <v>586</v>
      </c>
      <c r="F323" s="272" t="s">
        <v>587</v>
      </c>
      <c r="G323" s="521">
        <f>H323+I323</f>
        <v>0</v>
      </c>
      <c r="H323" s="519">
        <f>H325+H326</f>
        <v>0</v>
      </c>
      <c r="I323" s="521">
        <f>I325+I326</f>
        <v>0</v>
      </c>
    </row>
    <row r="324" spans="1:9" ht="1.5" customHeight="1" outlineLevel="1" thickBot="1">
      <c r="A324" s="255"/>
      <c r="B324" s="263"/>
      <c r="C324" s="514"/>
      <c r="D324" s="515"/>
      <c r="E324" s="250" t="s">
        <v>477</v>
      </c>
      <c r="F324" s="266"/>
      <c r="G324" s="521"/>
      <c r="H324" s="519"/>
      <c r="I324" s="521"/>
    </row>
    <row r="325" spans="1:9" ht="16.5" outlineLevel="1" thickBot="1">
      <c r="A325" s="255"/>
      <c r="B325" s="263"/>
      <c r="C325" s="514"/>
      <c r="D325" s="515"/>
      <c r="E325" s="250" t="s">
        <v>478</v>
      </c>
      <c r="F325" s="266"/>
      <c r="G325" s="521">
        <f>H325+I325</f>
        <v>0</v>
      </c>
      <c r="H325" s="519"/>
      <c r="I325" s="521"/>
    </row>
    <row r="326" spans="1:9" ht="16.5" outlineLevel="1" thickBot="1">
      <c r="A326" s="255"/>
      <c r="B326" s="263"/>
      <c r="C326" s="514"/>
      <c r="D326" s="515"/>
      <c r="E326" s="250" t="s">
        <v>478</v>
      </c>
      <c r="F326" s="266"/>
      <c r="G326" s="521">
        <f>H326+I326</f>
        <v>0</v>
      </c>
      <c r="H326" s="519"/>
      <c r="I326" s="521"/>
    </row>
    <row r="327" spans="1:9" ht="36.75" outlineLevel="1" thickBot="1">
      <c r="A327" s="255">
        <v>2482</v>
      </c>
      <c r="B327" s="281" t="s">
        <v>611</v>
      </c>
      <c r="C327" s="514">
        <v>8</v>
      </c>
      <c r="D327" s="515">
        <v>2</v>
      </c>
      <c r="E327" s="250" t="s">
        <v>588</v>
      </c>
      <c r="F327" s="272" t="s">
        <v>589</v>
      </c>
      <c r="G327" s="521">
        <f>H327+I327</f>
        <v>0</v>
      </c>
      <c r="H327" s="519">
        <f>H329+H330</f>
        <v>0</v>
      </c>
      <c r="I327" s="521">
        <f>I329+I330</f>
        <v>0</v>
      </c>
    </row>
    <row r="328" spans="1:9" ht="36.75" outlineLevel="1" thickBot="1">
      <c r="A328" s="255"/>
      <c r="B328" s="263"/>
      <c r="C328" s="514"/>
      <c r="D328" s="515"/>
      <c r="E328" s="250" t="s">
        <v>477</v>
      </c>
      <c r="F328" s="266"/>
      <c r="G328" s="521"/>
      <c r="H328" s="519"/>
      <c r="I328" s="521"/>
    </row>
    <row r="329" spans="1:9" ht="16.5" outlineLevel="1" thickBot="1">
      <c r="A329" s="255"/>
      <c r="B329" s="263"/>
      <c r="C329" s="514"/>
      <c r="D329" s="515"/>
      <c r="E329" s="250" t="s">
        <v>478</v>
      </c>
      <c r="F329" s="266"/>
      <c r="G329" s="521">
        <f>H329+I329</f>
        <v>0</v>
      </c>
      <c r="H329" s="519"/>
      <c r="I329" s="521"/>
    </row>
    <row r="330" spans="1:9" ht="16.5" outlineLevel="1" thickBot="1">
      <c r="A330" s="255"/>
      <c r="B330" s="263"/>
      <c r="C330" s="514"/>
      <c r="D330" s="515"/>
      <c r="E330" s="250" t="s">
        <v>478</v>
      </c>
      <c r="F330" s="266"/>
      <c r="G330" s="521">
        <f>H330+I330</f>
        <v>0</v>
      </c>
      <c r="H330" s="519"/>
      <c r="I330" s="521"/>
    </row>
    <row r="331" spans="1:9" ht="24.75" outlineLevel="1" thickBot="1">
      <c r="A331" s="255">
        <v>2483</v>
      </c>
      <c r="B331" s="281" t="s">
        <v>611</v>
      </c>
      <c r="C331" s="514">
        <v>8</v>
      </c>
      <c r="D331" s="515">
        <v>3</v>
      </c>
      <c r="E331" s="250" t="s">
        <v>590</v>
      </c>
      <c r="F331" s="272" t="s">
        <v>591</v>
      </c>
      <c r="G331" s="521">
        <f>H331+I331</f>
        <v>0</v>
      </c>
      <c r="H331" s="519">
        <f>H333+H334</f>
        <v>0</v>
      </c>
      <c r="I331" s="521">
        <f>I333+I334</f>
        <v>0</v>
      </c>
    </row>
    <row r="332" spans="1:9" ht="0.75" customHeight="1" outlineLevel="1" thickBot="1">
      <c r="A332" s="255"/>
      <c r="B332" s="263"/>
      <c r="C332" s="514"/>
      <c r="D332" s="515"/>
      <c r="E332" s="250" t="s">
        <v>477</v>
      </c>
      <c r="F332" s="266"/>
      <c r="G332" s="521"/>
      <c r="H332" s="519"/>
      <c r="I332" s="521"/>
    </row>
    <row r="333" spans="1:9" ht="16.5" outlineLevel="1" thickBot="1">
      <c r="A333" s="255"/>
      <c r="B333" s="263"/>
      <c r="C333" s="514"/>
      <c r="D333" s="515"/>
      <c r="E333" s="250" t="s">
        <v>478</v>
      </c>
      <c r="F333" s="266"/>
      <c r="G333" s="521">
        <f>H333+I333</f>
        <v>0</v>
      </c>
      <c r="H333" s="519"/>
      <c r="I333" s="521"/>
    </row>
    <row r="334" spans="1:9" ht="16.5" outlineLevel="1" thickBot="1">
      <c r="A334" s="255"/>
      <c r="B334" s="263"/>
      <c r="C334" s="514"/>
      <c r="D334" s="515"/>
      <c r="E334" s="250" t="s">
        <v>478</v>
      </c>
      <c r="F334" s="266"/>
      <c r="G334" s="521">
        <f>H334+I334</f>
        <v>0</v>
      </c>
      <c r="H334" s="519"/>
      <c r="I334" s="521"/>
    </row>
    <row r="335" spans="1:9" ht="37.5" customHeight="1" outlineLevel="1" thickBot="1">
      <c r="A335" s="255">
        <v>2484</v>
      </c>
      <c r="B335" s="281" t="s">
        <v>611</v>
      </c>
      <c r="C335" s="514">
        <v>8</v>
      </c>
      <c r="D335" s="515">
        <v>4</v>
      </c>
      <c r="E335" s="250" t="s">
        <v>592</v>
      </c>
      <c r="F335" s="272" t="s">
        <v>593</v>
      </c>
      <c r="G335" s="521">
        <f>H335+I335</f>
        <v>0</v>
      </c>
      <c r="H335" s="519">
        <f>H337+H338</f>
        <v>0</v>
      </c>
      <c r="I335" s="521">
        <f>I337+I338</f>
        <v>0</v>
      </c>
    </row>
    <row r="336" spans="1:9" ht="36.75" outlineLevel="1" thickBot="1">
      <c r="A336" s="255"/>
      <c r="B336" s="263"/>
      <c r="C336" s="514"/>
      <c r="D336" s="515"/>
      <c r="E336" s="250" t="s">
        <v>477</v>
      </c>
      <c r="F336" s="266"/>
      <c r="G336" s="521"/>
      <c r="H336" s="519"/>
      <c r="I336" s="521"/>
    </row>
    <row r="337" spans="1:9" ht="16.5" outlineLevel="1" thickBot="1">
      <c r="A337" s="255"/>
      <c r="B337" s="263"/>
      <c r="C337" s="514"/>
      <c r="D337" s="515"/>
      <c r="E337" s="250" t="s">
        <v>478</v>
      </c>
      <c r="F337" s="266"/>
      <c r="G337" s="521">
        <f>H337+I337</f>
        <v>0</v>
      </c>
      <c r="H337" s="519"/>
      <c r="I337" s="521"/>
    </row>
    <row r="338" spans="1:9" ht="16.5" outlineLevel="1" thickBot="1">
      <c r="A338" s="255"/>
      <c r="B338" s="263"/>
      <c r="C338" s="514"/>
      <c r="D338" s="515"/>
      <c r="E338" s="250" t="s">
        <v>478</v>
      </c>
      <c r="F338" s="266"/>
      <c r="G338" s="521">
        <f>H338+I338</f>
        <v>0</v>
      </c>
      <c r="H338" s="519"/>
      <c r="I338" s="521"/>
    </row>
    <row r="339" spans="1:9" ht="29.25" thickBot="1">
      <c r="A339" s="255">
        <v>2490</v>
      </c>
      <c r="B339" s="279" t="s">
        <v>611</v>
      </c>
      <c r="C339" s="512">
        <v>9</v>
      </c>
      <c r="D339" s="513">
        <v>0</v>
      </c>
      <c r="E339" s="258" t="s">
        <v>600</v>
      </c>
      <c r="F339" s="259" t="s">
        <v>601</v>
      </c>
      <c r="G339" s="520">
        <f>H339+I339</f>
        <v>0</v>
      </c>
      <c r="H339" s="520">
        <f>H344</f>
        <v>0</v>
      </c>
      <c r="I339" s="520">
        <f>I341</f>
        <v>0</v>
      </c>
    </row>
    <row r="340" spans="1:9" s="260" customFormat="1" ht="0.75" customHeight="1" thickBot="1">
      <c r="A340" s="255"/>
      <c r="B340" s="243"/>
      <c r="C340" s="512"/>
      <c r="D340" s="513"/>
      <c r="E340" s="250" t="s">
        <v>400</v>
      </c>
      <c r="F340" s="259"/>
      <c r="G340" s="520"/>
      <c r="H340" s="520"/>
      <c r="I340" s="520"/>
    </row>
    <row r="341" spans="1:9" ht="24.75" hidden="1" thickBot="1">
      <c r="A341" s="255">
        <v>2491</v>
      </c>
      <c r="B341" s="281" t="s">
        <v>611</v>
      </c>
      <c r="C341" s="514">
        <v>9</v>
      </c>
      <c r="D341" s="515">
        <v>0</v>
      </c>
      <c r="E341" s="250" t="s">
        <v>600</v>
      </c>
      <c r="F341" s="272" t="s">
        <v>602</v>
      </c>
      <c r="G341" s="520">
        <f>H341+I341</f>
        <v>0</v>
      </c>
      <c r="H341" s="520">
        <f>H343+H344</f>
        <v>0</v>
      </c>
      <c r="I341" s="520">
        <f>I343+I344</f>
        <v>0</v>
      </c>
    </row>
    <row r="342" spans="1:9" ht="36.75" thickBot="1">
      <c r="A342" s="255"/>
      <c r="B342" s="263"/>
      <c r="C342" s="514"/>
      <c r="D342" s="515"/>
      <c r="E342" s="250" t="s">
        <v>477</v>
      </c>
      <c r="F342" s="266"/>
      <c r="G342" s="520"/>
      <c r="H342" s="520"/>
      <c r="I342" s="520"/>
    </row>
    <row r="343" spans="1:9" ht="16.5" hidden="1" thickBot="1">
      <c r="A343" s="255"/>
      <c r="B343" s="263"/>
      <c r="C343" s="514"/>
      <c r="D343" s="515"/>
      <c r="E343" s="250" t="s">
        <v>478</v>
      </c>
      <c r="F343" s="266"/>
      <c r="G343" s="520">
        <f>H343+I343</f>
        <v>0</v>
      </c>
      <c r="H343" s="520"/>
      <c r="I343" s="520"/>
    </row>
    <row r="344" spans="1:9" ht="16.5" thickBot="1">
      <c r="A344" s="255">
        <v>2491</v>
      </c>
      <c r="B344" s="281" t="s">
        <v>611</v>
      </c>
      <c r="C344" s="514">
        <v>9</v>
      </c>
      <c r="D344" s="515">
        <v>1</v>
      </c>
      <c r="E344" s="250" t="s">
        <v>391</v>
      </c>
      <c r="F344" s="272" t="s">
        <v>602</v>
      </c>
      <c r="G344" s="520">
        <f>H344+I344</f>
        <v>0</v>
      </c>
      <c r="H344" s="520"/>
      <c r="I344" s="520">
        <f>Sheet3!F206</f>
        <v>0</v>
      </c>
    </row>
    <row r="345" spans="1:9" ht="1.5" customHeight="1" thickBot="1">
      <c r="A345" s="255"/>
      <c r="B345" s="263"/>
      <c r="C345" s="514"/>
      <c r="D345" s="515"/>
      <c r="E345" s="250" t="s">
        <v>477</v>
      </c>
      <c r="F345" s="266"/>
      <c r="G345" s="520"/>
      <c r="H345" s="520"/>
      <c r="I345" s="520"/>
    </row>
    <row r="346" spans="1:9" ht="16.5" hidden="1" thickBot="1">
      <c r="A346" s="255"/>
      <c r="B346" s="263"/>
      <c r="C346" s="514"/>
      <c r="D346" s="515"/>
      <c r="E346" s="250"/>
      <c r="F346" s="266"/>
      <c r="G346" s="520"/>
      <c r="H346" s="520"/>
      <c r="I346" s="520"/>
    </row>
    <row r="347" spans="1:9" ht="16.5" outlineLevel="1" thickBot="1">
      <c r="A347" s="255">
        <v>2510</v>
      </c>
      <c r="B347" s="279" t="s">
        <v>613</v>
      </c>
      <c r="C347" s="512">
        <v>1</v>
      </c>
      <c r="D347" s="513">
        <v>0</v>
      </c>
      <c r="E347" s="258" t="s">
        <v>604</v>
      </c>
      <c r="F347" s="259" t="s">
        <v>605</v>
      </c>
      <c r="G347" s="519">
        <v>100</v>
      </c>
      <c r="H347" s="519">
        <v>100</v>
      </c>
      <c r="I347" s="519">
        <f>I349</f>
        <v>0</v>
      </c>
    </row>
    <row r="348" spans="1:9" s="260" customFormat="1" ht="16.5" outlineLevel="1" thickBot="1">
      <c r="A348" s="255"/>
      <c r="B348" s="243"/>
      <c r="C348" s="512"/>
      <c r="D348" s="513"/>
      <c r="E348" s="250" t="s">
        <v>957</v>
      </c>
      <c r="F348" s="259"/>
      <c r="G348" s="519"/>
      <c r="H348" s="519"/>
      <c r="I348" s="519"/>
    </row>
    <row r="349" spans="1:9" ht="16.5" outlineLevel="1" thickBot="1">
      <c r="A349" s="255">
        <v>2511</v>
      </c>
      <c r="B349" s="281" t="s">
        <v>613</v>
      </c>
      <c r="C349" s="514">
        <v>1</v>
      </c>
      <c r="D349" s="515">
        <v>1</v>
      </c>
      <c r="E349" s="250" t="s">
        <v>604</v>
      </c>
      <c r="F349" s="272" t="s">
        <v>606</v>
      </c>
      <c r="G349" s="519">
        <f>H349+I349</f>
        <v>100</v>
      </c>
      <c r="H349" s="519">
        <v>100</v>
      </c>
      <c r="I349" s="519">
        <f>I351+I352</f>
        <v>0</v>
      </c>
    </row>
    <row r="350" spans="1:9" ht="0.75" customHeight="1" outlineLevel="1" thickBot="1">
      <c r="A350" s="255"/>
      <c r="B350" s="263"/>
      <c r="C350" s="514"/>
      <c r="D350" s="515"/>
      <c r="E350" s="250" t="s">
        <v>477</v>
      </c>
      <c r="F350" s="266"/>
      <c r="G350" s="519"/>
      <c r="H350" s="519"/>
      <c r="I350" s="519"/>
    </row>
    <row r="351" spans="1:9" ht="16.5" outlineLevel="1" thickBot="1">
      <c r="A351" s="255"/>
      <c r="B351" s="263"/>
      <c r="C351" s="514"/>
      <c r="D351" s="515"/>
      <c r="E351" s="250" t="s">
        <v>478</v>
      </c>
      <c r="F351" s="266"/>
      <c r="G351" s="519">
        <f>H351+I351</f>
        <v>0</v>
      </c>
      <c r="H351" s="519"/>
      <c r="I351" s="519"/>
    </row>
    <row r="352" spans="1:9" ht="16.5" outlineLevel="1" thickBot="1">
      <c r="A352" s="255"/>
      <c r="B352" s="263"/>
      <c r="C352" s="514"/>
      <c r="D352" s="515"/>
      <c r="E352" s="250" t="s">
        <v>478</v>
      </c>
      <c r="F352" s="266"/>
      <c r="G352" s="519">
        <f>H352+I352</f>
        <v>0</v>
      </c>
      <c r="H352" s="519"/>
      <c r="I352" s="519"/>
    </row>
    <row r="353" spans="1:256" ht="16.5" outlineLevel="1" thickBot="1">
      <c r="A353" s="255"/>
      <c r="B353" s="263"/>
      <c r="C353" s="514"/>
      <c r="D353" s="515"/>
      <c r="E353" s="250">
        <v>4213</v>
      </c>
      <c r="F353" s="266"/>
      <c r="G353" s="519">
        <v>100</v>
      </c>
      <c r="H353" s="519">
        <v>100</v>
      </c>
      <c r="I353" s="519"/>
    </row>
    <row r="354" spans="1:256" ht="16.5" outlineLevel="1" thickBot="1">
      <c r="A354" s="255">
        <v>2520</v>
      </c>
      <c r="B354" s="279" t="s">
        <v>613</v>
      </c>
      <c r="C354" s="512">
        <v>2</v>
      </c>
      <c r="D354" s="513">
        <v>0</v>
      </c>
      <c r="E354" s="258" t="s">
        <v>607</v>
      </c>
      <c r="F354" s="259" t="s">
        <v>12</v>
      </c>
      <c r="G354" s="519">
        <f>H354+I354</f>
        <v>0</v>
      </c>
      <c r="H354" s="519">
        <f>H356</f>
        <v>0</v>
      </c>
      <c r="I354" s="519">
        <f>I356</f>
        <v>0</v>
      </c>
      <c r="IV354" s="169">
        <f>SUM(A354:IU354)</f>
        <v>2522</v>
      </c>
    </row>
    <row r="355" spans="1:256" s="260" customFormat="1" ht="16.5" outlineLevel="1" thickBot="1">
      <c r="A355" s="255"/>
      <c r="B355" s="243"/>
      <c r="C355" s="512"/>
      <c r="D355" s="513"/>
      <c r="E355" s="250" t="s">
        <v>400</v>
      </c>
      <c r="F355" s="259"/>
      <c r="G355" s="519"/>
      <c r="H355" s="519"/>
      <c r="I355" s="519"/>
    </row>
    <row r="356" spans="1:256" ht="16.5" outlineLevel="1" thickBot="1">
      <c r="A356" s="255">
        <v>2521</v>
      </c>
      <c r="B356" s="281" t="s">
        <v>613</v>
      </c>
      <c r="C356" s="514">
        <v>2</v>
      </c>
      <c r="D356" s="515">
        <v>1</v>
      </c>
      <c r="E356" s="250" t="s">
        <v>13</v>
      </c>
      <c r="F356" s="272" t="s">
        <v>14</v>
      </c>
      <c r="G356" s="519">
        <f>H356+I356</f>
        <v>0</v>
      </c>
      <c r="H356" s="519">
        <f>H358+H359</f>
        <v>0</v>
      </c>
      <c r="I356" s="519">
        <f>I358+I359</f>
        <v>0</v>
      </c>
    </row>
    <row r="357" spans="1:256" ht="28.5" customHeight="1" outlineLevel="1" thickBot="1">
      <c r="A357" s="255"/>
      <c r="B357" s="263"/>
      <c r="C357" s="514"/>
      <c r="D357" s="515"/>
      <c r="E357" s="250" t="s">
        <v>477</v>
      </c>
      <c r="F357" s="266"/>
      <c r="G357" s="519"/>
      <c r="H357" s="519"/>
      <c r="I357" s="519"/>
    </row>
    <row r="358" spans="1:256" ht="16.5" outlineLevel="1" thickBot="1">
      <c r="A358" s="255"/>
      <c r="B358" s="263"/>
      <c r="C358" s="514"/>
      <c r="D358" s="515"/>
      <c r="E358" s="250" t="s">
        <v>478</v>
      </c>
      <c r="F358" s="266"/>
      <c r="G358" s="519">
        <f>H358+I358</f>
        <v>0</v>
      </c>
      <c r="H358" s="519"/>
      <c r="I358" s="519"/>
    </row>
    <row r="359" spans="1:256" ht="16.5" outlineLevel="1" thickBot="1">
      <c r="A359" s="255"/>
      <c r="B359" s="263"/>
      <c r="C359" s="514"/>
      <c r="D359" s="515"/>
      <c r="E359" s="250" t="s">
        <v>478</v>
      </c>
      <c r="F359" s="266"/>
      <c r="G359" s="519">
        <f>H359+I359</f>
        <v>0</v>
      </c>
      <c r="H359" s="519"/>
      <c r="I359" s="519"/>
    </row>
    <row r="360" spans="1:256" ht="16.5" outlineLevel="1" thickBot="1">
      <c r="A360" s="255">
        <v>2530</v>
      </c>
      <c r="B360" s="279" t="s">
        <v>613</v>
      </c>
      <c r="C360" s="512">
        <v>3</v>
      </c>
      <c r="D360" s="513">
        <v>0</v>
      </c>
      <c r="E360" s="258" t="s">
        <v>15</v>
      </c>
      <c r="F360" s="259" t="s">
        <v>16</v>
      </c>
      <c r="G360" s="519">
        <f>H360+I360</f>
        <v>0</v>
      </c>
      <c r="H360" s="519">
        <f>H362</f>
        <v>0</v>
      </c>
      <c r="I360" s="519">
        <f>I362</f>
        <v>0</v>
      </c>
    </row>
    <row r="361" spans="1:256" s="260" customFormat="1" ht="16.5" outlineLevel="1" thickBot="1">
      <c r="A361" s="255"/>
      <c r="B361" s="243"/>
      <c r="C361" s="512"/>
      <c r="D361" s="513"/>
      <c r="E361" s="250" t="s">
        <v>400</v>
      </c>
      <c r="F361" s="259"/>
      <c r="G361" s="519"/>
      <c r="H361" s="519"/>
      <c r="I361" s="519"/>
    </row>
    <row r="362" spans="1:256" ht="16.5" outlineLevel="1" thickBot="1">
      <c r="A362" s="255">
        <v>3531</v>
      </c>
      <c r="B362" s="281" t="s">
        <v>613</v>
      </c>
      <c r="C362" s="514">
        <v>3</v>
      </c>
      <c r="D362" s="515">
        <v>1</v>
      </c>
      <c r="E362" s="250" t="s">
        <v>15</v>
      </c>
      <c r="F362" s="272" t="s">
        <v>17</v>
      </c>
      <c r="G362" s="519">
        <f>H362+I362</f>
        <v>0</v>
      </c>
      <c r="H362" s="519">
        <f>H364+H365</f>
        <v>0</v>
      </c>
      <c r="I362" s="519">
        <f>I364+I365</f>
        <v>0</v>
      </c>
    </row>
    <row r="363" spans="1:256" ht="36.75" outlineLevel="1" thickBot="1">
      <c r="A363" s="255"/>
      <c r="B363" s="263"/>
      <c r="C363" s="514"/>
      <c r="D363" s="515"/>
      <c r="E363" s="250" t="s">
        <v>477</v>
      </c>
      <c r="F363" s="266"/>
      <c r="G363" s="519"/>
      <c r="H363" s="519"/>
      <c r="I363" s="519"/>
    </row>
    <row r="364" spans="1:256" ht="16.5" outlineLevel="1" thickBot="1">
      <c r="A364" s="255"/>
      <c r="B364" s="263"/>
      <c r="C364" s="514"/>
      <c r="D364" s="515"/>
      <c r="E364" s="250" t="s">
        <v>478</v>
      </c>
      <c r="F364" s="266"/>
      <c r="G364" s="519">
        <f>H364+I364</f>
        <v>0</v>
      </c>
      <c r="H364" s="519"/>
      <c r="I364" s="519"/>
    </row>
    <row r="365" spans="1:256" ht="16.5" outlineLevel="1" thickBot="1">
      <c r="A365" s="255"/>
      <c r="B365" s="263"/>
      <c r="C365" s="514"/>
      <c r="D365" s="515"/>
      <c r="E365" s="250" t="s">
        <v>478</v>
      </c>
      <c r="F365" s="266"/>
      <c r="G365" s="519">
        <f>H365+I365</f>
        <v>0</v>
      </c>
      <c r="H365" s="519"/>
      <c r="I365" s="519"/>
    </row>
    <row r="366" spans="1:256" ht="24.75" outlineLevel="1" thickBot="1">
      <c r="A366" s="255">
        <v>2540</v>
      </c>
      <c r="B366" s="279" t="s">
        <v>613</v>
      </c>
      <c r="C366" s="512">
        <v>4</v>
      </c>
      <c r="D366" s="513">
        <v>0</v>
      </c>
      <c r="E366" s="258" t="s">
        <v>18</v>
      </c>
      <c r="F366" s="259" t="s">
        <v>19</v>
      </c>
      <c r="G366" s="519">
        <f>H366+I366</f>
        <v>0</v>
      </c>
      <c r="H366" s="519">
        <f>H368</f>
        <v>0</v>
      </c>
      <c r="I366" s="519">
        <f>I368</f>
        <v>0</v>
      </c>
    </row>
    <row r="367" spans="1:256" s="260" customFormat="1" ht="16.5" outlineLevel="1" thickBot="1">
      <c r="A367" s="255"/>
      <c r="B367" s="243"/>
      <c r="C367" s="512"/>
      <c r="D367" s="513"/>
      <c r="E367" s="250" t="s">
        <v>400</v>
      </c>
      <c r="F367" s="259"/>
      <c r="G367" s="519"/>
      <c r="H367" s="519"/>
      <c r="I367" s="519"/>
    </row>
    <row r="368" spans="1:256" ht="16.5" outlineLevel="1" thickBot="1">
      <c r="A368" s="255">
        <v>2541</v>
      </c>
      <c r="B368" s="281" t="s">
        <v>613</v>
      </c>
      <c r="C368" s="514">
        <v>4</v>
      </c>
      <c r="D368" s="515">
        <v>1</v>
      </c>
      <c r="E368" s="250" t="s">
        <v>18</v>
      </c>
      <c r="F368" s="272" t="s">
        <v>20</v>
      </c>
      <c r="G368" s="519">
        <f>H368+I368</f>
        <v>0</v>
      </c>
      <c r="H368" s="519">
        <f>H370+H371</f>
        <v>0</v>
      </c>
      <c r="I368" s="519">
        <f>I370+I371</f>
        <v>0</v>
      </c>
    </row>
    <row r="369" spans="1:9" ht="31.5" customHeight="1" outlineLevel="1" thickBot="1">
      <c r="A369" s="255"/>
      <c r="B369" s="263"/>
      <c r="C369" s="514"/>
      <c r="D369" s="515"/>
      <c r="E369" s="250" t="s">
        <v>477</v>
      </c>
      <c r="F369" s="266"/>
      <c r="G369" s="519"/>
      <c r="H369" s="519"/>
      <c r="I369" s="519"/>
    </row>
    <row r="370" spans="1:9" ht="16.5" outlineLevel="1" thickBot="1">
      <c r="A370" s="255"/>
      <c r="B370" s="263"/>
      <c r="C370" s="514"/>
      <c r="D370" s="515"/>
      <c r="E370" s="250" t="s">
        <v>478</v>
      </c>
      <c r="F370" s="266"/>
      <c r="G370" s="519">
        <f>H370+I370</f>
        <v>0</v>
      </c>
      <c r="H370" s="519"/>
      <c r="I370" s="519"/>
    </row>
    <row r="371" spans="1:9" ht="16.5" outlineLevel="1" thickBot="1">
      <c r="A371" s="255"/>
      <c r="B371" s="263"/>
      <c r="C371" s="514"/>
      <c r="D371" s="515"/>
      <c r="E371" s="250" t="s">
        <v>478</v>
      </c>
      <c r="F371" s="266"/>
      <c r="G371" s="519">
        <f>H371+I371</f>
        <v>0</v>
      </c>
      <c r="H371" s="519"/>
      <c r="I371" s="519"/>
    </row>
    <row r="372" spans="1:9" ht="24.75" outlineLevel="1" thickBot="1">
      <c r="A372" s="255">
        <v>2550</v>
      </c>
      <c r="B372" s="279" t="s">
        <v>613</v>
      </c>
      <c r="C372" s="512">
        <v>5</v>
      </c>
      <c r="D372" s="513">
        <v>0</v>
      </c>
      <c r="E372" s="258" t="s">
        <v>21</v>
      </c>
      <c r="F372" s="259" t="s">
        <v>22</v>
      </c>
      <c r="G372" s="519">
        <f>H372+I372</f>
        <v>0</v>
      </c>
      <c r="H372" s="519">
        <f>H374</f>
        <v>0</v>
      </c>
      <c r="I372" s="519">
        <f>I374</f>
        <v>0</v>
      </c>
    </row>
    <row r="373" spans="1:9" s="260" customFormat="1" ht="16.5" outlineLevel="1" thickBot="1">
      <c r="A373" s="255"/>
      <c r="B373" s="243"/>
      <c r="C373" s="512"/>
      <c r="D373" s="513"/>
      <c r="E373" s="250" t="s">
        <v>400</v>
      </c>
      <c r="F373" s="259"/>
      <c r="G373" s="519"/>
      <c r="H373" s="519"/>
      <c r="I373" s="519"/>
    </row>
    <row r="374" spans="1:9" ht="24.75" outlineLevel="1" thickBot="1">
      <c r="A374" s="255">
        <v>2551</v>
      </c>
      <c r="B374" s="281" t="s">
        <v>613</v>
      </c>
      <c r="C374" s="514">
        <v>5</v>
      </c>
      <c r="D374" s="515">
        <v>1</v>
      </c>
      <c r="E374" s="250" t="s">
        <v>21</v>
      </c>
      <c r="F374" s="272" t="s">
        <v>23</v>
      </c>
      <c r="G374" s="519">
        <f>H374+I374</f>
        <v>0</v>
      </c>
      <c r="H374" s="519">
        <f>H376+H377</f>
        <v>0</v>
      </c>
      <c r="I374" s="519">
        <f>I376+I377</f>
        <v>0</v>
      </c>
    </row>
    <row r="375" spans="1:9" ht="27.75" customHeight="1" outlineLevel="1" thickBot="1">
      <c r="A375" s="255"/>
      <c r="B375" s="263"/>
      <c r="C375" s="514"/>
      <c r="D375" s="515"/>
      <c r="E375" s="250" t="s">
        <v>477</v>
      </c>
      <c r="F375" s="266"/>
      <c r="G375" s="519"/>
      <c r="H375" s="519"/>
      <c r="I375" s="519"/>
    </row>
    <row r="376" spans="1:9" ht="16.5" outlineLevel="1" thickBot="1">
      <c r="A376" s="255"/>
      <c r="B376" s="263"/>
      <c r="C376" s="514"/>
      <c r="D376" s="515"/>
      <c r="E376" s="250" t="s">
        <v>478</v>
      </c>
      <c r="F376" s="266"/>
      <c r="G376" s="519">
        <f>H376+I376</f>
        <v>0</v>
      </c>
      <c r="H376" s="519"/>
      <c r="I376" s="519"/>
    </row>
    <row r="377" spans="1:9" ht="16.5" outlineLevel="1" thickBot="1">
      <c r="A377" s="255"/>
      <c r="B377" s="263"/>
      <c r="C377" s="514"/>
      <c r="D377" s="515"/>
      <c r="E377" s="250" t="s">
        <v>478</v>
      </c>
      <c r="F377" s="266"/>
      <c r="G377" s="519">
        <f>H377+I377</f>
        <v>0</v>
      </c>
      <c r="H377" s="519"/>
      <c r="I377" s="519"/>
    </row>
    <row r="378" spans="1:9" ht="29.25" outlineLevel="1" thickBot="1">
      <c r="A378" s="255">
        <v>2560</v>
      </c>
      <c r="B378" s="279" t="s">
        <v>613</v>
      </c>
      <c r="C378" s="512">
        <v>6</v>
      </c>
      <c r="D378" s="513">
        <v>0</v>
      </c>
      <c r="E378" s="258" t="s">
        <v>24</v>
      </c>
      <c r="F378" s="259" t="s">
        <v>25</v>
      </c>
      <c r="G378" s="519">
        <f>H378+I378</f>
        <v>0</v>
      </c>
      <c r="H378" s="519">
        <f>H380</f>
        <v>0</v>
      </c>
      <c r="I378" s="519">
        <f>I380</f>
        <v>0</v>
      </c>
    </row>
    <row r="379" spans="1:9" s="260" customFormat="1" ht="16.5" outlineLevel="1" thickBot="1">
      <c r="A379" s="255"/>
      <c r="B379" s="243"/>
      <c r="C379" s="512"/>
      <c r="D379" s="513"/>
      <c r="E379" s="250" t="s">
        <v>400</v>
      </c>
      <c r="F379" s="259"/>
      <c r="G379" s="519"/>
      <c r="H379" s="519"/>
      <c r="I379" s="519"/>
    </row>
    <row r="380" spans="1:9" ht="29.25" outlineLevel="1" thickBot="1">
      <c r="A380" s="255">
        <v>2561</v>
      </c>
      <c r="B380" s="281" t="s">
        <v>613</v>
      </c>
      <c r="C380" s="514">
        <v>6</v>
      </c>
      <c r="D380" s="515">
        <v>1</v>
      </c>
      <c r="E380" s="250" t="s">
        <v>24</v>
      </c>
      <c r="F380" s="272" t="s">
        <v>26</v>
      </c>
      <c r="G380" s="519">
        <f>H380+I380</f>
        <v>0</v>
      </c>
      <c r="H380" s="519">
        <f>H382+H383</f>
        <v>0</v>
      </c>
      <c r="I380" s="519">
        <f>I382+I383</f>
        <v>0</v>
      </c>
    </row>
    <row r="381" spans="1:9" ht="26.25" customHeight="1" outlineLevel="1" thickBot="1">
      <c r="A381" s="255"/>
      <c r="B381" s="263"/>
      <c r="C381" s="514"/>
      <c r="D381" s="515"/>
      <c r="E381" s="250" t="s">
        <v>477</v>
      </c>
      <c r="F381" s="266"/>
      <c r="G381" s="519"/>
      <c r="H381" s="519"/>
      <c r="I381" s="519"/>
    </row>
    <row r="382" spans="1:9" ht="16.5" outlineLevel="1" thickBot="1">
      <c r="A382" s="255"/>
      <c r="B382" s="263"/>
      <c r="C382" s="514"/>
      <c r="D382" s="515"/>
      <c r="E382" s="250">
        <v>4269</v>
      </c>
      <c r="F382" s="266"/>
      <c r="G382" s="519">
        <f>H382+I382</f>
        <v>0</v>
      </c>
      <c r="H382" s="519"/>
      <c r="I382" s="519"/>
    </row>
    <row r="383" spans="1:9" ht="16.5" outlineLevel="1" thickBot="1">
      <c r="A383" s="255"/>
      <c r="B383" s="263"/>
      <c r="C383" s="514"/>
      <c r="D383" s="515"/>
      <c r="E383" s="250" t="s">
        <v>478</v>
      </c>
      <c r="F383" s="266"/>
      <c r="G383" s="519">
        <f>H383+I383</f>
        <v>0</v>
      </c>
      <c r="H383" s="519"/>
      <c r="I383" s="519"/>
    </row>
    <row r="384" spans="1:9" s="248" customFormat="1" ht="63" customHeight="1" thickBot="1">
      <c r="A384" s="274">
        <v>2600</v>
      </c>
      <c r="B384" s="279" t="s">
        <v>614</v>
      </c>
      <c r="C384" s="512">
        <v>0</v>
      </c>
      <c r="D384" s="513">
        <v>0</v>
      </c>
      <c r="E384" s="280" t="s">
        <v>907</v>
      </c>
      <c r="F384" s="275" t="s">
        <v>27</v>
      </c>
      <c r="G384" s="519">
        <f>H384+I384</f>
        <v>41064.199999999997</v>
      </c>
      <c r="H384" s="519">
        <f>H386+H392+H406+H420+H430+H436</f>
        <v>2090</v>
      </c>
      <c r="I384" s="519">
        <v>38974.199999999997</v>
      </c>
    </row>
    <row r="385" spans="1:9" ht="11.25" customHeight="1" outlineLevel="1" thickBot="1">
      <c r="A385" s="249"/>
      <c r="B385" s="243"/>
      <c r="C385" s="510"/>
      <c r="D385" s="511"/>
      <c r="E385" s="250" t="s">
        <v>399</v>
      </c>
      <c r="F385" s="251"/>
      <c r="G385" s="519"/>
      <c r="H385" s="519"/>
      <c r="I385" s="519"/>
    </row>
    <row r="386" spans="1:9" ht="16.5" outlineLevel="1" thickBot="1">
      <c r="A386" s="255">
        <v>2610</v>
      </c>
      <c r="B386" s="279" t="s">
        <v>614</v>
      </c>
      <c r="C386" s="512">
        <v>1</v>
      </c>
      <c r="D386" s="513">
        <v>0</v>
      </c>
      <c r="E386" s="258" t="s">
        <v>28</v>
      </c>
      <c r="F386" s="259" t="s">
        <v>29</v>
      </c>
      <c r="G386" s="521">
        <f>H386+I386</f>
        <v>0</v>
      </c>
      <c r="H386" s="521">
        <f>H388</f>
        <v>0</v>
      </c>
      <c r="I386" s="521">
        <f>I388</f>
        <v>0</v>
      </c>
    </row>
    <row r="387" spans="1:9" s="260" customFormat="1" ht="10.5" customHeight="1" outlineLevel="1" thickBot="1">
      <c r="A387" s="255"/>
      <c r="B387" s="243"/>
      <c r="C387" s="512"/>
      <c r="D387" s="513"/>
      <c r="E387" s="250" t="s">
        <v>400</v>
      </c>
      <c r="F387" s="259"/>
      <c r="G387" s="521"/>
      <c r="H387" s="521"/>
      <c r="I387" s="521"/>
    </row>
    <row r="388" spans="1:9" ht="16.5" outlineLevel="1" thickBot="1">
      <c r="A388" s="255">
        <v>2611</v>
      </c>
      <c r="B388" s="281" t="s">
        <v>614</v>
      </c>
      <c r="C388" s="514">
        <v>1</v>
      </c>
      <c r="D388" s="515">
        <v>1</v>
      </c>
      <c r="E388" s="250" t="s">
        <v>30</v>
      </c>
      <c r="F388" s="272" t="s">
        <v>31</v>
      </c>
      <c r="G388" s="521">
        <f>H388+I388</f>
        <v>0</v>
      </c>
      <c r="H388" s="521">
        <f>H390+H391</f>
        <v>0</v>
      </c>
      <c r="I388" s="521">
        <f>I390+I391</f>
        <v>0</v>
      </c>
    </row>
    <row r="389" spans="1:9" ht="36.75" outlineLevel="1" thickBot="1">
      <c r="A389" s="255"/>
      <c r="B389" s="263"/>
      <c r="C389" s="514"/>
      <c r="D389" s="515"/>
      <c r="E389" s="250" t="s">
        <v>477</v>
      </c>
      <c r="F389" s="266"/>
      <c r="G389" s="521"/>
      <c r="H389" s="521"/>
      <c r="I389" s="521"/>
    </row>
    <row r="390" spans="1:9" ht="16.5" outlineLevel="1" thickBot="1">
      <c r="A390" s="255"/>
      <c r="B390" s="263"/>
      <c r="C390" s="514"/>
      <c r="D390" s="515"/>
      <c r="E390" s="250" t="s">
        <v>478</v>
      </c>
      <c r="F390" s="266"/>
      <c r="G390" s="521">
        <f>H390+I390</f>
        <v>0</v>
      </c>
      <c r="H390" s="521"/>
      <c r="I390" s="521"/>
    </row>
    <row r="391" spans="1:9" ht="16.5" outlineLevel="1" thickBot="1">
      <c r="A391" s="255"/>
      <c r="B391" s="263"/>
      <c r="C391" s="514"/>
      <c r="D391" s="515"/>
      <c r="E391" s="250" t="s">
        <v>478</v>
      </c>
      <c r="F391" s="266"/>
      <c r="G391" s="521">
        <f>H391+I391</f>
        <v>0</v>
      </c>
      <c r="H391" s="521"/>
      <c r="I391" s="521"/>
    </row>
    <row r="392" spans="1:9" ht="13.5" customHeight="1" outlineLevel="1" thickBot="1">
      <c r="A392" s="255">
        <v>2620</v>
      </c>
      <c r="B392" s="279" t="s">
        <v>614</v>
      </c>
      <c r="C392" s="512">
        <v>2</v>
      </c>
      <c r="D392" s="513">
        <v>0</v>
      </c>
      <c r="E392" s="258" t="s">
        <v>32</v>
      </c>
      <c r="F392" s="259" t="s">
        <v>33</v>
      </c>
      <c r="G392" s="519">
        <f>H392+I392</f>
        <v>0</v>
      </c>
      <c r="H392" s="519">
        <f>H394</f>
        <v>0</v>
      </c>
      <c r="I392" s="519">
        <f>I394</f>
        <v>0</v>
      </c>
    </row>
    <row r="393" spans="1:9" s="260" customFormat="1" ht="10.5" customHeight="1" outlineLevel="1" thickBot="1">
      <c r="A393" s="255"/>
      <c r="B393" s="243"/>
      <c r="C393" s="512"/>
      <c r="D393" s="513"/>
      <c r="E393" s="250" t="s">
        <v>400</v>
      </c>
      <c r="F393" s="259"/>
      <c r="G393" s="519"/>
      <c r="H393" s="519"/>
      <c r="I393" s="519"/>
    </row>
    <row r="394" spans="1:9" ht="1.5" customHeight="1" outlineLevel="1" thickBot="1">
      <c r="A394" s="255">
        <v>2621</v>
      </c>
      <c r="B394" s="281" t="s">
        <v>614</v>
      </c>
      <c r="C394" s="514">
        <v>2</v>
      </c>
      <c r="D394" s="515">
        <v>1</v>
      </c>
      <c r="E394" s="250" t="s">
        <v>142</v>
      </c>
      <c r="F394" s="272" t="s">
        <v>34</v>
      </c>
      <c r="G394" s="519">
        <f>H394+I394</f>
        <v>0</v>
      </c>
      <c r="H394" s="519">
        <f>SUM(H396:H405)</f>
        <v>0</v>
      </c>
      <c r="I394" s="519">
        <f>SUM(I396:I405)</f>
        <v>0</v>
      </c>
    </row>
    <row r="395" spans="1:9" ht="0.75" customHeight="1" outlineLevel="1" thickBot="1">
      <c r="A395" s="255"/>
      <c r="B395" s="263"/>
      <c r="C395" s="514"/>
      <c r="D395" s="515"/>
      <c r="E395" s="250" t="s">
        <v>477</v>
      </c>
      <c r="F395" s="266"/>
      <c r="G395" s="519"/>
      <c r="H395" s="519"/>
      <c r="I395" s="519"/>
    </row>
    <row r="396" spans="1:9" ht="16.5" outlineLevel="1" thickBot="1">
      <c r="A396" s="255"/>
      <c r="B396" s="263"/>
      <c r="C396" s="514"/>
      <c r="D396" s="515"/>
      <c r="E396" s="250"/>
      <c r="F396" s="266"/>
      <c r="G396" s="519">
        <f t="shared" ref="G396:G406" si="4">H396+I396</f>
        <v>0</v>
      </c>
      <c r="H396" s="519"/>
      <c r="I396" s="519"/>
    </row>
    <row r="397" spans="1:9" ht="16.5" outlineLevel="1" thickBot="1">
      <c r="A397" s="255"/>
      <c r="B397" s="263"/>
      <c r="C397" s="514"/>
      <c r="D397" s="515"/>
      <c r="E397" s="250"/>
      <c r="F397" s="266"/>
      <c r="G397" s="519">
        <f t="shared" si="4"/>
        <v>0</v>
      </c>
      <c r="H397" s="519"/>
      <c r="I397" s="519"/>
    </row>
    <row r="398" spans="1:9" ht="16.5" outlineLevel="1" thickBot="1">
      <c r="A398" s="255"/>
      <c r="B398" s="263"/>
      <c r="C398" s="514"/>
      <c r="D398" s="515"/>
      <c r="E398" s="250"/>
      <c r="F398" s="266"/>
      <c r="G398" s="519">
        <f t="shared" si="4"/>
        <v>0</v>
      </c>
      <c r="H398" s="519"/>
      <c r="I398" s="519"/>
    </row>
    <row r="399" spans="1:9" ht="16.5" outlineLevel="1" thickBot="1">
      <c r="A399" s="255"/>
      <c r="B399" s="263"/>
      <c r="C399" s="514"/>
      <c r="D399" s="515"/>
      <c r="E399" s="250"/>
      <c r="F399" s="266"/>
      <c r="G399" s="519">
        <f t="shared" si="4"/>
        <v>0</v>
      </c>
      <c r="H399" s="519"/>
      <c r="I399" s="519"/>
    </row>
    <row r="400" spans="1:9" ht="16.5" outlineLevel="1" thickBot="1">
      <c r="A400" s="255"/>
      <c r="B400" s="263"/>
      <c r="C400" s="514"/>
      <c r="D400" s="515"/>
      <c r="E400" s="250"/>
      <c r="F400" s="266"/>
      <c r="G400" s="519">
        <f t="shared" si="4"/>
        <v>0</v>
      </c>
      <c r="H400" s="519"/>
      <c r="I400" s="519"/>
    </row>
    <row r="401" spans="1:9" ht="16.5" outlineLevel="1" thickBot="1">
      <c r="A401" s="255"/>
      <c r="B401" s="263"/>
      <c r="C401" s="514"/>
      <c r="D401" s="515"/>
      <c r="E401" s="250"/>
      <c r="F401" s="266"/>
      <c r="G401" s="519">
        <f t="shared" si="4"/>
        <v>0</v>
      </c>
      <c r="H401" s="519"/>
      <c r="I401" s="519"/>
    </row>
    <row r="402" spans="1:9" ht="16.5" outlineLevel="1" thickBot="1">
      <c r="A402" s="255"/>
      <c r="B402" s="263"/>
      <c r="C402" s="514"/>
      <c r="D402" s="515"/>
      <c r="E402" s="250"/>
      <c r="F402" s="266"/>
      <c r="G402" s="519">
        <f t="shared" si="4"/>
        <v>0</v>
      </c>
      <c r="H402" s="519"/>
      <c r="I402" s="519"/>
    </row>
    <row r="403" spans="1:9" ht="16.5" outlineLevel="1" thickBot="1">
      <c r="A403" s="255"/>
      <c r="B403" s="263"/>
      <c r="C403" s="514"/>
      <c r="D403" s="515"/>
      <c r="E403" s="250"/>
      <c r="F403" s="266"/>
      <c r="G403" s="519">
        <f t="shared" si="4"/>
        <v>0</v>
      </c>
      <c r="H403" s="519"/>
      <c r="I403" s="519"/>
    </row>
    <row r="404" spans="1:9" ht="16.5" outlineLevel="1" thickBot="1">
      <c r="A404" s="255"/>
      <c r="B404" s="263"/>
      <c r="C404" s="514"/>
      <c r="D404" s="515"/>
      <c r="E404" s="250"/>
      <c r="F404" s="266"/>
      <c r="G404" s="519">
        <f t="shared" si="4"/>
        <v>0</v>
      </c>
      <c r="H404" s="519"/>
      <c r="I404" s="519"/>
    </row>
    <row r="405" spans="1:9" ht="1.5" customHeight="1" outlineLevel="1" thickBot="1">
      <c r="A405" s="255"/>
      <c r="B405" s="263"/>
      <c r="C405" s="514"/>
      <c r="D405" s="515"/>
      <c r="E405" s="250"/>
      <c r="F405" s="266"/>
      <c r="G405" s="519">
        <f t="shared" si="4"/>
        <v>0</v>
      </c>
      <c r="H405" s="519"/>
      <c r="I405" s="519"/>
    </row>
    <row r="406" spans="1:9" ht="16.5" outlineLevel="1" thickBot="1">
      <c r="A406" s="255">
        <v>2630</v>
      </c>
      <c r="B406" s="279" t="s">
        <v>614</v>
      </c>
      <c r="C406" s="512">
        <v>3</v>
      </c>
      <c r="D406" s="513">
        <v>0</v>
      </c>
      <c r="E406" s="258" t="s">
        <v>35</v>
      </c>
      <c r="F406" s="259" t="s">
        <v>36</v>
      </c>
      <c r="G406" s="519">
        <f t="shared" si="4"/>
        <v>40664.199999999997</v>
      </c>
      <c r="H406" s="519">
        <f>H408</f>
        <v>1690</v>
      </c>
      <c r="I406" s="519">
        <v>38974.199999999997</v>
      </c>
    </row>
    <row r="407" spans="1:9" s="260" customFormat="1" ht="18" customHeight="1" outlineLevel="1" thickBot="1">
      <c r="A407" s="255"/>
      <c r="B407" s="243"/>
      <c r="C407" s="512"/>
      <c r="D407" s="513"/>
      <c r="E407" s="250" t="s">
        <v>400</v>
      </c>
      <c r="F407" s="259"/>
      <c r="G407" s="519"/>
      <c r="H407" s="519"/>
      <c r="I407" s="519"/>
    </row>
    <row r="408" spans="1:9" ht="16.5" outlineLevel="1" thickBot="1">
      <c r="A408" s="255">
        <v>2631</v>
      </c>
      <c r="B408" s="281" t="s">
        <v>614</v>
      </c>
      <c r="C408" s="514">
        <v>3</v>
      </c>
      <c r="D408" s="515">
        <v>1</v>
      </c>
      <c r="E408" s="250" t="s">
        <v>37</v>
      </c>
      <c r="F408" s="287" t="s">
        <v>38</v>
      </c>
      <c r="G408" s="519">
        <f>H408+I408</f>
        <v>40664.199999999997</v>
      </c>
      <c r="H408" s="519">
        <v>1690</v>
      </c>
      <c r="I408" s="519">
        <v>38974.199999999997</v>
      </c>
    </row>
    <row r="409" spans="1:9" ht="16.5" outlineLevel="1" thickBot="1">
      <c r="A409" s="255"/>
      <c r="B409" s="263"/>
      <c r="C409" s="514"/>
      <c r="D409" s="515"/>
      <c r="E409" s="250"/>
      <c r="F409" s="287"/>
      <c r="G409" s="519"/>
      <c r="H409" s="519"/>
      <c r="I409" s="519"/>
    </row>
    <row r="410" spans="1:9" ht="36.75" outlineLevel="1" thickBot="1">
      <c r="A410" s="255"/>
      <c r="B410" s="263"/>
      <c r="C410" s="514"/>
      <c r="D410" s="515"/>
      <c r="E410" s="250" t="s">
        <v>477</v>
      </c>
      <c r="F410" s="266"/>
      <c r="G410" s="519"/>
      <c r="H410" s="519"/>
      <c r="I410" s="519"/>
    </row>
    <row r="411" spans="1:9" ht="16.5" outlineLevel="1" thickBot="1">
      <c r="A411" s="255"/>
      <c r="B411" s="263"/>
      <c r="C411" s="514"/>
      <c r="D411" s="515"/>
      <c r="E411" s="250">
        <v>4111</v>
      </c>
      <c r="F411" s="266"/>
      <c r="G411" s="519">
        <v>960</v>
      </c>
      <c r="H411" s="519">
        <v>1040</v>
      </c>
      <c r="I411" s="519"/>
    </row>
    <row r="412" spans="1:9" ht="16.5" outlineLevel="1" thickBot="1">
      <c r="A412" s="255"/>
      <c r="B412" s="263"/>
      <c r="C412" s="514"/>
      <c r="D412" s="515"/>
      <c r="E412" s="250">
        <v>4239</v>
      </c>
      <c r="F412" s="266"/>
      <c r="G412" s="519">
        <v>100</v>
      </c>
      <c r="H412" s="519">
        <v>100</v>
      </c>
      <c r="I412" s="519"/>
    </row>
    <row r="413" spans="1:9" ht="16.5" outlineLevel="1" thickBot="1">
      <c r="A413" s="255"/>
      <c r="B413" s="263"/>
      <c r="C413" s="514"/>
      <c r="D413" s="515"/>
      <c r="E413" s="250">
        <v>4241</v>
      </c>
      <c r="F413" s="266"/>
      <c r="G413" s="519">
        <f t="shared" ref="G413:G420" si="5">H413+I413</f>
        <v>150</v>
      </c>
      <c r="H413" s="519">
        <v>150</v>
      </c>
      <c r="I413" s="519"/>
    </row>
    <row r="414" spans="1:9" ht="17.25" customHeight="1" outlineLevel="1" thickBot="1">
      <c r="A414" s="255"/>
      <c r="B414" s="263"/>
      <c r="C414" s="514"/>
      <c r="D414" s="515"/>
      <c r="E414" s="250">
        <v>4251</v>
      </c>
      <c r="F414" s="266"/>
      <c r="G414" s="519">
        <v>200</v>
      </c>
      <c r="H414" s="519">
        <v>200</v>
      </c>
      <c r="I414" s="519"/>
    </row>
    <row r="415" spans="1:9" ht="16.5" outlineLevel="1" thickBot="1">
      <c r="A415" s="255"/>
      <c r="B415" s="263"/>
      <c r="C415" s="514"/>
      <c r="D415" s="515"/>
      <c r="E415" s="250"/>
      <c r="F415" s="266"/>
      <c r="G415" s="519">
        <f t="shared" si="5"/>
        <v>0</v>
      </c>
      <c r="H415" s="519"/>
      <c r="I415" s="519"/>
    </row>
    <row r="416" spans="1:9" ht="16.5" outlineLevel="1" thickBot="1">
      <c r="A416" s="255"/>
      <c r="B416" s="263"/>
      <c r="C416" s="514"/>
      <c r="D416" s="515"/>
      <c r="E416" s="250">
        <v>4269</v>
      </c>
      <c r="F416" s="266"/>
      <c r="G416" s="519">
        <v>100</v>
      </c>
      <c r="H416" s="519">
        <v>100</v>
      </c>
      <c r="I416" s="519"/>
    </row>
    <row r="417" spans="1:9" ht="16.5" outlineLevel="1" thickBot="1">
      <c r="A417" s="255"/>
      <c r="B417" s="263"/>
      <c r="C417" s="514"/>
      <c r="D417" s="515"/>
      <c r="E417" s="250" t="s">
        <v>195</v>
      </c>
      <c r="F417" s="266"/>
      <c r="G417" s="519">
        <f t="shared" si="5"/>
        <v>100</v>
      </c>
      <c r="H417" s="519">
        <v>100</v>
      </c>
      <c r="I417" s="519"/>
    </row>
    <row r="418" spans="1:9" ht="16.5" outlineLevel="1" thickBot="1">
      <c r="A418" s="255"/>
      <c r="B418" s="263"/>
      <c r="C418" s="514"/>
      <c r="D418" s="515"/>
      <c r="E418" s="250">
        <v>5113</v>
      </c>
      <c r="F418" s="266"/>
      <c r="G418" s="519">
        <v>38974.199999999997</v>
      </c>
      <c r="H418" s="519"/>
      <c r="I418" s="519">
        <v>38974.199999999997</v>
      </c>
    </row>
    <row r="419" spans="1:9" ht="16.5" outlineLevel="1" thickBot="1">
      <c r="A419" s="255"/>
      <c r="B419" s="263"/>
      <c r="C419" s="514"/>
      <c r="D419" s="515"/>
      <c r="E419" s="250">
        <v>5134</v>
      </c>
      <c r="F419" s="266"/>
      <c r="G419" s="519"/>
      <c r="H419" s="519"/>
      <c r="I419" s="519"/>
    </row>
    <row r="420" spans="1:9" ht="16.5" outlineLevel="1" thickBot="1">
      <c r="A420" s="255">
        <v>2640</v>
      </c>
      <c r="B420" s="279" t="s">
        <v>614</v>
      </c>
      <c r="C420" s="512">
        <v>4</v>
      </c>
      <c r="D420" s="513">
        <v>0</v>
      </c>
      <c r="E420" s="258" t="s">
        <v>39</v>
      </c>
      <c r="F420" s="259" t="s">
        <v>40</v>
      </c>
      <c r="G420" s="519">
        <f t="shared" si="5"/>
        <v>400</v>
      </c>
      <c r="H420" s="519">
        <v>400</v>
      </c>
      <c r="I420" s="519"/>
    </row>
    <row r="421" spans="1:9" ht="16.5" outlineLevel="1" thickBot="1">
      <c r="A421" s="255"/>
      <c r="B421" s="243"/>
      <c r="C421" s="512"/>
      <c r="D421" s="513"/>
      <c r="E421" s="258" t="s">
        <v>961</v>
      </c>
      <c r="F421" s="259"/>
      <c r="G421" s="519">
        <v>200</v>
      </c>
      <c r="H421" s="519">
        <v>200</v>
      </c>
      <c r="I421" s="519"/>
    </row>
    <row r="422" spans="1:9" s="260" customFormat="1" ht="10.5" customHeight="1" outlineLevel="1" thickBot="1">
      <c r="A422" s="255"/>
      <c r="B422" s="243"/>
      <c r="C422" s="512"/>
      <c r="D422" s="513"/>
      <c r="E422" s="250">
        <v>4239</v>
      </c>
      <c r="F422" s="259"/>
      <c r="G422" s="519">
        <v>100</v>
      </c>
      <c r="H422" s="519">
        <v>100</v>
      </c>
      <c r="I422" s="519"/>
    </row>
    <row r="423" spans="1:9" s="260" customFormat="1" ht="10.5" customHeight="1" outlineLevel="1" thickBot="1">
      <c r="A423" s="255"/>
      <c r="B423" s="243"/>
      <c r="C423" s="512"/>
      <c r="D423" s="513"/>
      <c r="E423" s="250">
        <v>4269</v>
      </c>
      <c r="F423" s="259"/>
      <c r="G423" s="519">
        <v>100</v>
      </c>
      <c r="H423" s="519">
        <v>100</v>
      </c>
      <c r="I423" s="519"/>
    </row>
    <row r="424" spans="1:9" s="260" customFormat="1" ht="10.5" customHeight="1" outlineLevel="1" thickBot="1">
      <c r="A424" s="255"/>
      <c r="B424" s="243"/>
      <c r="C424" s="512"/>
      <c r="D424" s="513"/>
      <c r="E424" s="250">
        <v>5113</v>
      </c>
      <c r="F424" s="259"/>
      <c r="G424" s="519"/>
      <c r="H424" s="519"/>
      <c r="I424" s="519"/>
    </row>
    <row r="425" spans="1:9" ht="16.5" outlineLevel="1" thickBot="1">
      <c r="A425" s="255">
        <v>2641</v>
      </c>
      <c r="B425" s="281" t="s">
        <v>614</v>
      </c>
      <c r="C425" s="514">
        <v>4</v>
      </c>
      <c r="D425" s="515">
        <v>1</v>
      </c>
      <c r="E425" s="250">
        <v>5134</v>
      </c>
      <c r="F425" s="272" t="s">
        <v>42</v>
      </c>
      <c r="G425" s="519">
        <f>H425+I425</f>
        <v>0</v>
      </c>
      <c r="H425" s="519">
        <f>H427+H428</f>
        <v>0</v>
      </c>
      <c r="I425" s="519"/>
    </row>
    <row r="426" spans="1:9" ht="36.75" outlineLevel="1" thickBot="1">
      <c r="A426" s="255"/>
      <c r="B426" s="263"/>
      <c r="C426" s="514"/>
      <c r="D426" s="515"/>
      <c r="E426" s="250" t="s">
        <v>477</v>
      </c>
      <c r="F426" s="266"/>
      <c r="G426" s="519"/>
      <c r="H426" s="519"/>
      <c r="I426" s="519"/>
    </row>
    <row r="427" spans="1:9" ht="16.5" outlineLevel="1" thickBot="1">
      <c r="A427" s="255"/>
      <c r="B427" s="263"/>
      <c r="C427" s="514"/>
      <c r="D427" s="515"/>
      <c r="E427" s="250" t="s">
        <v>478</v>
      </c>
      <c r="F427" s="266"/>
      <c r="G427" s="519">
        <f>H427+I427</f>
        <v>0</v>
      </c>
      <c r="H427" s="519"/>
      <c r="I427" s="519"/>
    </row>
    <row r="428" spans="1:9" ht="16.5" outlineLevel="1" thickBot="1">
      <c r="A428" s="255"/>
      <c r="B428" s="263"/>
      <c r="C428" s="514"/>
      <c r="D428" s="515"/>
      <c r="E428" s="250" t="s">
        <v>478</v>
      </c>
      <c r="F428" s="266"/>
      <c r="G428" s="519">
        <f>H428+I428</f>
        <v>0</v>
      </c>
      <c r="H428" s="519"/>
      <c r="I428" s="519"/>
    </row>
    <row r="429" spans="1:9" ht="16.5" outlineLevel="1" thickBot="1">
      <c r="A429" s="255"/>
      <c r="B429" s="263"/>
      <c r="C429" s="514"/>
      <c r="D429" s="515"/>
      <c r="E429" s="250"/>
      <c r="F429" s="266"/>
      <c r="G429" s="519"/>
      <c r="H429" s="519"/>
      <c r="I429" s="519"/>
    </row>
    <row r="430" spans="1:9" ht="36.75" outlineLevel="1" thickBot="1">
      <c r="A430" s="255">
        <v>2650</v>
      </c>
      <c r="B430" s="279" t="s">
        <v>614</v>
      </c>
      <c r="C430" s="512">
        <v>5</v>
      </c>
      <c r="D430" s="513">
        <v>0</v>
      </c>
      <c r="E430" s="258" t="s">
        <v>51</v>
      </c>
      <c r="F430" s="259" t="s">
        <v>52</v>
      </c>
      <c r="G430" s="519">
        <f>H430+I430</f>
        <v>0</v>
      </c>
      <c r="H430" s="519">
        <f>H432</f>
        <v>0</v>
      </c>
      <c r="I430" s="519">
        <f>I432</f>
        <v>0</v>
      </c>
    </row>
    <row r="431" spans="1:9" s="260" customFormat="1" ht="0.75" customHeight="1" outlineLevel="1" thickBot="1">
      <c r="A431" s="255"/>
      <c r="B431" s="243"/>
      <c r="C431" s="512"/>
      <c r="D431" s="513"/>
      <c r="E431" s="250" t="s">
        <v>400</v>
      </c>
      <c r="F431" s="259"/>
      <c r="G431" s="519"/>
      <c r="H431" s="519"/>
      <c r="I431" s="519"/>
    </row>
    <row r="432" spans="1:9" ht="36.75" outlineLevel="1" thickBot="1">
      <c r="A432" s="255">
        <v>2651</v>
      </c>
      <c r="B432" s="281" t="s">
        <v>614</v>
      </c>
      <c r="C432" s="514">
        <v>5</v>
      </c>
      <c r="D432" s="515">
        <v>1</v>
      </c>
      <c r="E432" s="250" t="s">
        <v>51</v>
      </c>
      <c r="F432" s="272" t="s">
        <v>53</v>
      </c>
      <c r="G432" s="519">
        <f>H432+I432</f>
        <v>0</v>
      </c>
      <c r="H432" s="519">
        <f>H434+H435</f>
        <v>0</v>
      </c>
      <c r="I432" s="519">
        <f>I434+I435</f>
        <v>0</v>
      </c>
    </row>
    <row r="433" spans="1:9" ht="36.75" outlineLevel="1" thickBot="1">
      <c r="A433" s="255"/>
      <c r="B433" s="263"/>
      <c r="C433" s="514"/>
      <c r="D433" s="515"/>
      <c r="E433" s="250" t="s">
        <v>477</v>
      </c>
      <c r="F433" s="266"/>
      <c r="G433" s="519"/>
      <c r="H433" s="519"/>
      <c r="I433" s="519"/>
    </row>
    <row r="434" spans="1:9" ht="16.5" outlineLevel="1" thickBot="1">
      <c r="A434" s="255"/>
      <c r="B434" s="263"/>
      <c r="C434" s="514"/>
      <c r="D434" s="515"/>
      <c r="E434" s="250" t="s">
        <v>478</v>
      </c>
      <c r="F434" s="266"/>
      <c r="G434" s="519">
        <f>H434+I434</f>
        <v>0</v>
      </c>
      <c r="H434" s="519"/>
      <c r="I434" s="519"/>
    </row>
    <row r="435" spans="1:9" ht="16.5" outlineLevel="1" thickBot="1">
      <c r="A435" s="255"/>
      <c r="B435" s="263"/>
      <c r="C435" s="514"/>
      <c r="D435" s="515"/>
      <c r="E435" s="250" t="s">
        <v>478</v>
      </c>
      <c r="F435" s="266"/>
      <c r="G435" s="519">
        <f>H435+I435</f>
        <v>0</v>
      </c>
      <c r="H435" s="519"/>
      <c r="I435" s="519"/>
    </row>
    <row r="436" spans="1:9" ht="29.25" outlineLevel="1" collapsed="1" thickBot="1">
      <c r="A436" s="255">
        <v>2660</v>
      </c>
      <c r="B436" s="279" t="s">
        <v>614</v>
      </c>
      <c r="C436" s="512">
        <v>6</v>
      </c>
      <c r="D436" s="513">
        <v>0</v>
      </c>
      <c r="E436" s="258" t="s">
        <v>55</v>
      </c>
      <c r="F436" s="278" t="s">
        <v>56</v>
      </c>
      <c r="G436" s="521">
        <f>H436+I436</f>
        <v>0</v>
      </c>
      <c r="H436" s="521">
        <f>H438</f>
        <v>0</v>
      </c>
      <c r="I436" s="521">
        <f>I438</f>
        <v>0</v>
      </c>
    </row>
    <row r="437" spans="1:9" s="260" customFormat="1" ht="20.25" customHeight="1" outlineLevel="1" thickBot="1">
      <c r="A437" s="255"/>
      <c r="B437" s="243"/>
      <c r="C437" s="512"/>
      <c r="D437" s="513"/>
      <c r="E437" s="250" t="s">
        <v>400</v>
      </c>
      <c r="F437" s="259"/>
      <c r="G437" s="521"/>
      <c r="H437" s="521"/>
      <c r="I437" s="521"/>
    </row>
    <row r="438" spans="1:9" ht="26.25" customHeight="1" outlineLevel="1" thickBot="1">
      <c r="A438" s="255">
        <v>2661</v>
      </c>
      <c r="B438" s="281" t="s">
        <v>614</v>
      </c>
      <c r="C438" s="514">
        <v>6</v>
      </c>
      <c r="D438" s="515">
        <v>1</v>
      </c>
      <c r="E438" s="250" t="s">
        <v>55</v>
      </c>
      <c r="F438" s="272" t="s">
        <v>57</v>
      </c>
      <c r="G438" s="521">
        <f>H438+I438</f>
        <v>0</v>
      </c>
      <c r="H438" s="521">
        <f>SUM(H440:H447)</f>
        <v>0</v>
      </c>
      <c r="I438" s="521">
        <f>SUM(I440:I447)</f>
        <v>0</v>
      </c>
    </row>
    <row r="439" spans="1:9" ht="33.75" customHeight="1" outlineLevel="1" thickBot="1">
      <c r="A439" s="255"/>
      <c r="B439" s="263"/>
      <c r="C439" s="514"/>
      <c r="D439" s="515"/>
      <c r="E439" s="250" t="s">
        <v>477</v>
      </c>
      <c r="F439" s="266"/>
      <c r="G439" s="521"/>
      <c r="H439" s="521"/>
      <c r="I439" s="521"/>
    </row>
    <row r="440" spans="1:9" ht="0.75" customHeight="1" outlineLevel="1" thickBot="1">
      <c r="A440" s="255"/>
      <c r="B440" s="263"/>
      <c r="C440" s="514"/>
      <c r="D440" s="515"/>
      <c r="E440" s="250">
        <v>4111</v>
      </c>
      <c r="F440" s="266"/>
      <c r="G440" s="521">
        <f t="shared" ref="G440:G448" si="6">H440+I440</f>
        <v>0</v>
      </c>
      <c r="H440" s="521"/>
      <c r="I440" s="521"/>
    </row>
    <row r="441" spans="1:9" ht="18.75" customHeight="1" outlineLevel="1" thickBot="1">
      <c r="A441" s="255"/>
      <c r="B441" s="263"/>
      <c r="C441" s="514"/>
      <c r="D441" s="515"/>
      <c r="E441" s="250">
        <v>4131</v>
      </c>
      <c r="F441" s="266"/>
      <c r="G441" s="521">
        <f t="shared" si="6"/>
        <v>0</v>
      </c>
      <c r="H441" s="521"/>
      <c r="I441" s="521"/>
    </row>
    <row r="442" spans="1:9" ht="19.5" customHeight="1" outlineLevel="1" thickBot="1">
      <c r="A442" s="255"/>
      <c r="B442" s="263"/>
      <c r="C442" s="514"/>
      <c r="D442" s="515"/>
      <c r="E442" s="250">
        <v>4261</v>
      </c>
      <c r="F442" s="266"/>
      <c r="G442" s="521">
        <f t="shared" si="6"/>
        <v>0</v>
      </c>
      <c r="H442" s="521"/>
      <c r="I442" s="521"/>
    </row>
    <row r="443" spans="1:9" ht="15" customHeight="1" outlineLevel="1" thickBot="1">
      <c r="A443" s="255"/>
      <c r="B443" s="263"/>
      <c r="C443" s="514"/>
      <c r="D443" s="515"/>
      <c r="E443" s="250">
        <v>4269</v>
      </c>
      <c r="F443" s="266"/>
      <c r="G443" s="521">
        <f t="shared" si="6"/>
        <v>0</v>
      </c>
      <c r="H443" s="521"/>
      <c r="I443" s="521"/>
    </row>
    <row r="444" spans="1:9" ht="16.5" customHeight="1" outlineLevel="1" thickBot="1">
      <c r="A444" s="255"/>
      <c r="B444" s="263"/>
      <c r="C444" s="514"/>
      <c r="D444" s="515"/>
      <c r="E444" s="250">
        <v>4264</v>
      </c>
      <c r="F444" s="266"/>
      <c r="G444" s="521">
        <f t="shared" si="6"/>
        <v>0</v>
      </c>
      <c r="H444" s="521"/>
      <c r="I444" s="521"/>
    </row>
    <row r="445" spans="1:9" ht="18" customHeight="1" outlineLevel="1" thickBot="1">
      <c r="A445" s="255"/>
      <c r="B445" s="263"/>
      <c r="C445" s="514"/>
      <c r="D445" s="515"/>
      <c r="E445" s="250">
        <v>4252</v>
      </c>
      <c r="F445" s="266"/>
      <c r="G445" s="521">
        <f t="shared" si="6"/>
        <v>0</v>
      </c>
      <c r="H445" s="521"/>
      <c r="I445" s="521"/>
    </row>
    <row r="446" spans="1:9" ht="17.25" customHeight="1" outlineLevel="1" thickBot="1">
      <c r="A446" s="255"/>
      <c r="B446" s="263"/>
      <c r="C446" s="514"/>
      <c r="D446" s="515"/>
      <c r="E446" s="250">
        <v>4823</v>
      </c>
      <c r="F446" s="266"/>
      <c r="G446" s="521">
        <f t="shared" si="6"/>
        <v>0</v>
      </c>
      <c r="H446" s="521"/>
      <c r="I446" s="521"/>
    </row>
    <row r="447" spans="1:9" ht="27.75" customHeight="1" outlineLevel="1" thickBot="1">
      <c r="A447" s="255"/>
      <c r="B447" s="263"/>
      <c r="C447" s="514"/>
      <c r="D447" s="515"/>
      <c r="E447" s="250">
        <v>4231</v>
      </c>
      <c r="F447" s="266"/>
      <c r="G447" s="521">
        <f t="shared" si="6"/>
        <v>0</v>
      </c>
      <c r="H447" s="521"/>
      <c r="I447" s="521"/>
    </row>
    <row r="448" spans="1:9" s="248" customFormat="1" ht="33.75" customHeight="1" thickBot="1">
      <c r="A448" s="274">
        <v>2700</v>
      </c>
      <c r="B448" s="279" t="s">
        <v>615</v>
      </c>
      <c r="C448" s="512">
        <v>0</v>
      </c>
      <c r="D448" s="513">
        <v>0</v>
      </c>
      <c r="E448" s="280" t="s">
        <v>908</v>
      </c>
      <c r="F448" s="275" t="s">
        <v>58</v>
      </c>
      <c r="G448" s="521">
        <f t="shared" si="6"/>
        <v>0</v>
      </c>
      <c r="H448" s="521">
        <f>H450+H464+H482+H500+H506+H512</f>
        <v>0</v>
      </c>
      <c r="I448" s="521">
        <f>I450+I464+I482+I500+I506+I512</f>
        <v>0</v>
      </c>
    </row>
    <row r="449" spans="1:9" ht="11.25" customHeight="1" outlineLevel="1" thickBot="1">
      <c r="A449" s="249"/>
      <c r="B449" s="243"/>
      <c r="C449" s="510"/>
      <c r="D449" s="511"/>
      <c r="E449" s="250" t="s">
        <v>399</v>
      </c>
      <c r="F449" s="251"/>
      <c r="G449" s="519"/>
      <c r="H449" s="519"/>
      <c r="I449" s="519"/>
    </row>
    <row r="450" spans="1:9" ht="29.25" outlineLevel="2" thickBot="1">
      <c r="A450" s="255">
        <v>2710</v>
      </c>
      <c r="B450" s="279" t="s">
        <v>615</v>
      </c>
      <c r="C450" s="512">
        <v>1</v>
      </c>
      <c r="D450" s="513">
        <v>0</v>
      </c>
      <c r="E450" s="258" t="s">
        <v>59</v>
      </c>
      <c r="F450" s="259" t="s">
        <v>60</v>
      </c>
      <c r="G450" s="519">
        <f>H450+I450</f>
        <v>0</v>
      </c>
      <c r="H450" s="519">
        <f>H452+H456+H460</f>
        <v>0</v>
      </c>
      <c r="I450" s="519">
        <f>I452+I456+I460</f>
        <v>0</v>
      </c>
    </row>
    <row r="451" spans="1:9" s="260" customFormat="1" ht="10.5" customHeight="1" outlineLevel="2" thickBot="1">
      <c r="A451" s="255"/>
      <c r="B451" s="243"/>
      <c r="C451" s="512"/>
      <c r="D451" s="513"/>
      <c r="E451" s="250" t="s">
        <v>400</v>
      </c>
      <c r="F451" s="259"/>
      <c r="G451" s="519"/>
      <c r="H451" s="519"/>
      <c r="I451" s="519"/>
    </row>
    <row r="452" spans="1:9" ht="16.5" outlineLevel="2" thickBot="1">
      <c r="A452" s="255">
        <v>2711</v>
      </c>
      <c r="B452" s="281" t="s">
        <v>615</v>
      </c>
      <c r="C452" s="514">
        <v>1</v>
      </c>
      <c r="D452" s="515">
        <v>1</v>
      </c>
      <c r="E452" s="250" t="s">
        <v>61</v>
      </c>
      <c r="F452" s="272" t="s">
        <v>62</v>
      </c>
      <c r="G452" s="519">
        <f>H452+I452</f>
        <v>0</v>
      </c>
      <c r="H452" s="519">
        <f>H454+H455</f>
        <v>0</v>
      </c>
      <c r="I452" s="519">
        <f>I454+I455</f>
        <v>0</v>
      </c>
    </row>
    <row r="453" spans="1:9" ht="36.75" outlineLevel="2" thickBot="1">
      <c r="A453" s="255"/>
      <c r="B453" s="263"/>
      <c r="C453" s="514"/>
      <c r="D453" s="515"/>
      <c r="E453" s="250" t="s">
        <v>477</v>
      </c>
      <c r="F453" s="266"/>
      <c r="G453" s="519"/>
      <c r="H453" s="519"/>
      <c r="I453" s="519"/>
    </row>
    <row r="454" spans="1:9" ht="16.5" outlineLevel="2" thickBot="1">
      <c r="A454" s="255"/>
      <c r="B454" s="263"/>
      <c r="C454" s="514"/>
      <c r="D454" s="515"/>
      <c r="E454" s="250" t="s">
        <v>478</v>
      </c>
      <c r="F454" s="266"/>
      <c r="G454" s="519">
        <f>H454+I454</f>
        <v>0</v>
      </c>
      <c r="H454" s="519"/>
      <c r="I454" s="519"/>
    </row>
    <row r="455" spans="1:9" ht="16.5" outlineLevel="2" thickBot="1">
      <c r="A455" s="255"/>
      <c r="B455" s="263"/>
      <c r="C455" s="514"/>
      <c r="D455" s="515"/>
      <c r="E455" s="250" t="s">
        <v>478</v>
      </c>
      <c r="F455" s="266"/>
      <c r="G455" s="519">
        <f>H455+I455</f>
        <v>0</v>
      </c>
      <c r="H455" s="519"/>
      <c r="I455" s="519"/>
    </row>
    <row r="456" spans="1:9" ht="16.5" outlineLevel="2" thickBot="1">
      <c r="A456" s="255">
        <v>2712</v>
      </c>
      <c r="B456" s="281" t="s">
        <v>615</v>
      </c>
      <c r="C456" s="514">
        <v>1</v>
      </c>
      <c r="D456" s="515">
        <v>2</v>
      </c>
      <c r="E456" s="250" t="s">
        <v>63</v>
      </c>
      <c r="F456" s="272" t="s">
        <v>64</v>
      </c>
      <c r="G456" s="519">
        <f>H456+I456</f>
        <v>0</v>
      </c>
      <c r="H456" s="519">
        <f>H458+H459</f>
        <v>0</v>
      </c>
      <c r="I456" s="519">
        <f>I458+I459</f>
        <v>0</v>
      </c>
    </row>
    <row r="457" spans="1:9" ht="36.75" outlineLevel="2" thickBot="1">
      <c r="A457" s="255"/>
      <c r="B457" s="263"/>
      <c r="C457" s="514"/>
      <c r="D457" s="515"/>
      <c r="E457" s="250" t="s">
        <v>477</v>
      </c>
      <c r="F457" s="266"/>
      <c r="G457" s="519"/>
      <c r="H457" s="519"/>
      <c r="I457" s="519"/>
    </row>
    <row r="458" spans="1:9" ht="16.5" outlineLevel="2" thickBot="1">
      <c r="A458" s="255"/>
      <c r="B458" s="263"/>
      <c r="C458" s="514"/>
      <c r="D458" s="515"/>
      <c r="E458" s="250" t="s">
        <v>478</v>
      </c>
      <c r="F458" s="266"/>
      <c r="G458" s="519">
        <f>H458+I458</f>
        <v>0</v>
      </c>
      <c r="H458" s="519"/>
      <c r="I458" s="519"/>
    </row>
    <row r="459" spans="1:9" ht="16.5" outlineLevel="2" thickBot="1">
      <c r="A459" s="255"/>
      <c r="B459" s="263"/>
      <c r="C459" s="514"/>
      <c r="D459" s="515"/>
      <c r="E459" s="250" t="s">
        <v>478</v>
      </c>
      <c r="F459" s="266"/>
      <c r="G459" s="519">
        <f>H459+I459</f>
        <v>0</v>
      </c>
      <c r="H459" s="519"/>
      <c r="I459" s="519"/>
    </row>
    <row r="460" spans="1:9" ht="16.5" outlineLevel="2" thickBot="1">
      <c r="A460" s="255">
        <v>2713</v>
      </c>
      <c r="B460" s="281" t="s">
        <v>615</v>
      </c>
      <c r="C460" s="514">
        <v>1</v>
      </c>
      <c r="D460" s="515">
        <v>3</v>
      </c>
      <c r="E460" s="250" t="s">
        <v>326</v>
      </c>
      <c r="F460" s="272" t="s">
        <v>65</v>
      </c>
      <c r="G460" s="519">
        <f>H460+I460</f>
        <v>0</v>
      </c>
      <c r="H460" s="519">
        <f>H462+H463</f>
        <v>0</v>
      </c>
      <c r="I460" s="519">
        <f>I462+I463</f>
        <v>0</v>
      </c>
    </row>
    <row r="461" spans="1:9" ht="36.75" outlineLevel="2" thickBot="1">
      <c r="A461" s="255"/>
      <c r="B461" s="263"/>
      <c r="C461" s="514"/>
      <c r="D461" s="515"/>
      <c r="E461" s="250" t="s">
        <v>477</v>
      </c>
      <c r="F461" s="266"/>
      <c r="G461" s="519"/>
      <c r="H461" s="519"/>
      <c r="I461" s="519"/>
    </row>
    <row r="462" spans="1:9" ht="16.5" outlineLevel="2" thickBot="1">
      <c r="A462" s="255"/>
      <c r="B462" s="263"/>
      <c r="C462" s="514"/>
      <c r="D462" s="515"/>
      <c r="E462" s="250" t="s">
        <v>478</v>
      </c>
      <c r="F462" s="266"/>
      <c r="G462" s="519">
        <f>H462+I462</f>
        <v>0</v>
      </c>
      <c r="H462" s="519"/>
      <c r="I462" s="519"/>
    </row>
    <row r="463" spans="1:9" ht="16.5" outlineLevel="2" thickBot="1">
      <c r="A463" s="255"/>
      <c r="B463" s="263"/>
      <c r="C463" s="514"/>
      <c r="D463" s="515"/>
      <c r="E463" s="250" t="s">
        <v>478</v>
      </c>
      <c r="F463" s="266"/>
      <c r="G463" s="519">
        <f>H463+I463</f>
        <v>0</v>
      </c>
      <c r="H463" s="519"/>
      <c r="I463" s="519"/>
    </row>
    <row r="464" spans="1:9" ht="16.5" outlineLevel="2" thickBot="1">
      <c r="A464" s="255">
        <v>2720</v>
      </c>
      <c r="B464" s="279" t="s">
        <v>615</v>
      </c>
      <c r="C464" s="512">
        <v>2</v>
      </c>
      <c r="D464" s="513">
        <v>0</v>
      </c>
      <c r="E464" s="258" t="s">
        <v>616</v>
      </c>
      <c r="F464" s="259" t="s">
        <v>66</v>
      </c>
      <c r="G464" s="519">
        <f>H464+I464</f>
        <v>0</v>
      </c>
      <c r="H464" s="519">
        <f>H466+H470+H474+H478</f>
        <v>0</v>
      </c>
      <c r="I464" s="519">
        <f>I466+I470+I474+I478</f>
        <v>0</v>
      </c>
    </row>
    <row r="465" spans="1:9" s="260" customFormat="1" ht="10.5" customHeight="1" outlineLevel="2" thickBot="1">
      <c r="A465" s="255"/>
      <c r="B465" s="243"/>
      <c r="C465" s="512"/>
      <c r="D465" s="513"/>
      <c r="E465" s="250" t="s">
        <v>400</v>
      </c>
      <c r="F465" s="259"/>
      <c r="G465" s="519"/>
      <c r="H465" s="519"/>
      <c r="I465" s="519"/>
    </row>
    <row r="466" spans="1:9" ht="16.5" outlineLevel="2" thickBot="1">
      <c r="A466" s="255">
        <v>2721</v>
      </c>
      <c r="B466" s="281" t="s">
        <v>615</v>
      </c>
      <c r="C466" s="514">
        <v>2</v>
      </c>
      <c r="D466" s="515">
        <v>1</v>
      </c>
      <c r="E466" s="250" t="s">
        <v>67</v>
      </c>
      <c r="F466" s="272" t="s">
        <v>68</v>
      </c>
      <c r="G466" s="519">
        <f>H466+I466</f>
        <v>0</v>
      </c>
      <c r="H466" s="519">
        <f>H468+H469</f>
        <v>0</v>
      </c>
      <c r="I466" s="519">
        <f>I468+I469</f>
        <v>0</v>
      </c>
    </row>
    <row r="467" spans="1:9" ht="36.75" outlineLevel="2" thickBot="1">
      <c r="A467" s="255"/>
      <c r="B467" s="263"/>
      <c r="C467" s="514"/>
      <c r="D467" s="515"/>
      <c r="E467" s="250" t="s">
        <v>477</v>
      </c>
      <c r="F467" s="266"/>
      <c r="G467" s="519"/>
      <c r="H467" s="519"/>
      <c r="I467" s="519"/>
    </row>
    <row r="468" spans="1:9" ht="16.5" outlineLevel="2" thickBot="1">
      <c r="A468" s="255"/>
      <c r="B468" s="263"/>
      <c r="C468" s="514"/>
      <c r="D468" s="515"/>
      <c r="E468" s="250" t="s">
        <v>478</v>
      </c>
      <c r="F468" s="266"/>
      <c r="G468" s="519">
        <f>H468+I468</f>
        <v>0</v>
      </c>
      <c r="H468" s="519"/>
      <c r="I468" s="519"/>
    </row>
    <row r="469" spans="1:9" ht="16.5" outlineLevel="2" thickBot="1">
      <c r="A469" s="255"/>
      <c r="B469" s="263"/>
      <c r="C469" s="514"/>
      <c r="D469" s="515"/>
      <c r="E469" s="250" t="s">
        <v>478</v>
      </c>
      <c r="F469" s="266"/>
      <c r="G469" s="519">
        <f>H469+I469</f>
        <v>0</v>
      </c>
      <c r="H469" s="519"/>
      <c r="I469" s="519"/>
    </row>
    <row r="470" spans="1:9" ht="20.25" customHeight="1" outlineLevel="2" thickBot="1">
      <c r="A470" s="255">
        <v>2722</v>
      </c>
      <c r="B470" s="281" t="s">
        <v>615</v>
      </c>
      <c r="C470" s="514">
        <v>2</v>
      </c>
      <c r="D470" s="515">
        <v>2</v>
      </c>
      <c r="E470" s="250" t="s">
        <v>69</v>
      </c>
      <c r="F470" s="272" t="s">
        <v>70</v>
      </c>
      <c r="G470" s="519">
        <f>H470+I470</f>
        <v>0</v>
      </c>
      <c r="H470" s="519">
        <f>H472+H473</f>
        <v>0</v>
      </c>
      <c r="I470" s="519">
        <f>I472+I473</f>
        <v>0</v>
      </c>
    </row>
    <row r="471" spans="1:9" ht="36.75" outlineLevel="2" thickBot="1">
      <c r="A471" s="255"/>
      <c r="B471" s="263"/>
      <c r="C471" s="514"/>
      <c r="D471" s="515"/>
      <c r="E471" s="250" t="s">
        <v>477</v>
      </c>
      <c r="F471" s="266"/>
      <c r="G471" s="519"/>
      <c r="H471" s="519"/>
      <c r="I471" s="519"/>
    </row>
    <row r="472" spans="1:9" ht="16.5" outlineLevel="2" thickBot="1">
      <c r="A472" s="255"/>
      <c r="B472" s="263"/>
      <c r="C472" s="514"/>
      <c r="D472" s="515"/>
      <c r="E472" s="250" t="s">
        <v>478</v>
      </c>
      <c r="F472" s="266"/>
      <c r="G472" s="519">
        <f>H472+I472</f>
        <v>0</v>
      </c>
      <c r="H472" s="519"/>
      <c r="I472" s="519"/>
    </row>
    <row r="473" spans="1:9" ht="16.5" outlineLevel="2" thickBot="1">
      <c r="A473" s="255"/>
      <c r="B473" s="263"/>
      <c r="C473" s="514"/>
      <c r="D473" s="515"/>
      <c r="E473" s="250" t="s">
        <v>478</v>
      </c>
      <c r="F473" s="266"/>
      <c r="G473" s="519">
        <f>H473+I473</f>
        <v>0</v>
      </c>
      <c r="H473" s="519"/>
      <c r="I473" s="519"/>
    </row>
    <row r="474" spans="1:9" ht="16.5" outlineLevel="2" thickBot="1">
      <c r="A474" s="255">
        <v>2723</v>
      </c>
      <c r="B474" s="281" t="s">
        <v>615</v>
      </c>
      <c r="C474" s="514">
        <v>2</v>
      </c>
      <c r="D474" s="515">
        <v>3</v>
      </c>
      <c r="E474" s="250" t="s">
        <v>327</v>
      </c>
      <c r="F474" s="272" t="s">
        <v>71</v>
      </c>
      <c r="G474" s="519">
        <f>H474+I474</f>
        <v>0</v>
      </c>
      <c r="H474" s="519">
        <f>H476+H477</f>
        <v>0</v>
      </c>
      <c r="I474" s="519">
        <f>I476+I477</f>
        <v>0</v>
      </c>
    </row>
    <row r="475" spans="1:9" ht="36.75" outlineLevel="2" thickBot="1">
      <c r="A475" s="255"/>
      <c r="B475" s="263"/>
      <c r="C475" s="514"/>
      <c r="D475" s="515"/>
      <c r="E475" s="250" t="s">
        <v>477</v>
      </c>
      <c r="F475" s="266"/>
      <c r="G475" s="519"/>
      <c r="H475" s="519"/>
      <c r="I475" s="519"/>
    </row>
    <row r="476" spans="1:9" ht="16.5" outlineLevel="2" thickBot="1">
      <c r="A476" s="255"/>
      <c r="B476" s="263"/>
      <c r="C476" s="514"/>
      <c r="D476" s="515"/>
      <c r="E476" s="250" t="s">
        <v>478</v>
      </c>
      <c r="F476" s="266"/>
      <c r="G476" s="519">
        <f>H476+I476</f>
        <v>0</v>
      </c>
      <c r="H476" s="519"/>
      <c r="I476" s="519"/>
    </row>
    <row r="477" spans="1:9" ht="16.5" outlineLevel="2" thickBot="1">
      <c r="A477" s="255"/>
      <c r="B477" s="263"/>
      <c r="C477" s="514"/>
      <c r="D477" s="515"/>
      <c r="E477" s="250" t="s">
        <v>478</v>
      </c>
      <c r="F477" s="266"/>
      <c r="G477" s="519">
        <f>H477+I477</f>
        <v>0</v>
      </c>
      <c r="H477" s="519"/>
      <c r="I477" s="519"/>
    </row>
    <row r="478" spans="1:9" ht="16.5" outlineLevel="2" thickBot="1">
      <c r="A478" s="255">
        <v>2724</v>
      </c>
      <c r="B478" s="281" t="s">
        <v>615</v>
      </c>
      <c r="C478" s="514">
        <v>2</v>
      </c>
      <c r="D478" s="515">
        <v>4</v>
      </c>
      <c r="E478" s="250" t="s">
        <v>72</v>
      </c>
      <c r="F478" s="272" t="s">
        <v>73</v>
      </c>
      <c r="G478" s="519">
        <f>H478+I478</f>
        <v>0</v>
      </c>
      <c r="H478" s="519">
        <f>H480+H481</f>
        <v>0</v>
      </c>
      <c r="I478" s="519">
        <f>I480+I481</f>
        <v>0</v>
      </c>
    </row>
    <row r="479" spans="1:9" ht="36.75" outlineLevel="2" thickBot="1">
      <c r="A479" s="255"/>
      <c r="B479" s="263"/>
      <c r="C479" s="514"/>
      <c r="D479" s="515"/>
      <c r="E479" s="250" t="s">
        <v>477</v>
      </c>
      <c r="F479" s="266"/>
      <c r="G479" s="519"/>
      <c r="H479" s="519"/>
      <c r="I479" s="519"/>
    </row>
    <row r="480" spans="1:9" ht="16.5" outlineLevel="2" thickBot="1">
      <c r="A480" s="255"/>
      <c r="B480" s="263"/>
      <c r="C480" s="514"/>
      <c r="D480" s="515"/>
      <c r="E480" s="250" t="s">
        <v>478</v>
      </c>
      <c r="F480" s="266"/>
      <c r="G480" s="519">
        <f>H480+I480</f>
        <v>0</v>
      </c>
      <c r="H480" s="519"/>
      <c r="I480" s="519"/>
    </row>
    <row r="481" spans="1:9" ht="16.5" outlineLevel="2" thickBot="1">
      <c r="A481" s="255"/>
      <c r="B481" s="263"/>
      <c r="C481" s="514"/>
      <c r="D481" s="515"/>
      <c r="E481" s="250" t="s">
        <v>478</v>
      </c>
      <c r="F481" s="266"/>
      <c r="G481" s="519">
        <f>H481+I481</f>
        <v>0</v>
      </c>
      <c r="H481" s="519"/>
      <c r="I481" s="519"/>
    </row>
    <row r="482" spans="1:9" ht="16.5" outlineLevel="2" thickBot="1">
      <c r="A482" s="255">
        <v>2730</v>
      </c>
      <c r="B482" s="279" t="s">
        <v>615</v>
      </c>
      <c r="C482" s="512">
        <v>3</v>
      </c>
      <c r="D482" s="513">
        <v>0</v>
      </c>
      <c r="E482" s="258" t="s">
        <v>74</v>
      </c>
      <c r="F482" s="259" t="s">
        <v>77</v>
      </c>
      <c r="G482" s="519">
        <f>H482+I482</f>
        <v>0</v>
      </c>
      <c r="H482" s="519">
        <f>H484+H488+H492+H496</f>
        <v>0</v>
      </c>
      <c r="I482" s="519">
        <f>I484+I488+I492+I496</f>
        <v>0</v>
      </c>
    </row>
    <row r="483" spans="1:9" s="260" customFormat="1" ht="10.5" customHeight="1" outlineLevel="2" thickBot="1">
      <c r="A483" s="255"/>
      <c r="B483" s="243"/>
      <c r="C483" s="512"/>
      <c r="D483" s="513"/>
      <c r="E483" s="250" t="s">
        <v>400</v>
      </c>
      <c r="F483" s="259"/>
      <c r="G483" s="519"/>
      <c r="H483" s="519"/>
      <c r="I483" s="519"/>
    </row>
    <row r="484" spans="1:9" ht="15" customHeight="1" outlineLevel="2" thickBot="1">
      <c r="A484" s="255">
        <v>2731</v>
      </c>
      <c r="B484" s="281" t="s">
        <v>615</v>
      </c>
      <c r="C484" s="514">
        <v>3</v>
      </c>
      <c r="D484" s="515">
        <v>1</v>
      </c>
      <c r="E484" s="250" t="s">
        <v>78</v>
      </c>
      <c r="F484" s="266" t="s">
        <v>79</v>
      </c>
      <c r="G484" s="519">
        <f>H484+I484</f>
        <v>0</v>
      </c>
      <c r="H484" s="519">
        <f>H486+H487</f>
        <v>0</v>
      </c>
      <c r="I484" s="519">
        <f>I486+I487</f>
        <v>0</v>
      </c>
    </row>
    <row r="485" spans="1:9" ht="36.75" outlineLevel="2" thickBot="1">
      <c r="A485" s="255"/>
      <c r="B485" s="263"/>
      <c r="C485" s="514"/>
      <c r="D485" s="515"/>
      <c r="E485" s="250" t="s">
        <v>477</v>
      </c>
      <c r="F485" s="266"/>
      <c r="G485" s="519"/>
      <c r="H485" s="519"/>
      <c r="I485" s="519"/>
    </row>
    <row r="486" spans="1:9" ht="16.5" outlineLevel="2" thickBot="1">
      <c r="A486" s="255"/>
      <c r="B486" s="263"/>
      <c r="C486" s="514"/>
      <c r="D486" s="515"/>
      <c r="E486" s="250" t="s">
        <v>478</v>
      </c>
      <c r="F486" s="266"/>
      <c r="G486" s="519">
        <f>H486+I486</f>
        <v>0</v>
      </c>
      <c r="H486" s="519"/>
      <c r="I486" s="519"/>
    </row>
    <row r="487" spans="1:9" ht="16.5" outlineLevel="2" thickBot="1">
      <c r="A487" s="255"/>
      <c r="B487" s="263"/>
      <c r="C487" s="514"/>
      <c r="D487" s="515"/>
      <c r="E487" s="250" t="s">
        <v>478</v>
      </c>
      <c r="F487" s="266"/>
      <c r="G487" s="519">
        <f>H487+I487</f>
        <v>0</v>
      </c>
      <c r="H487" s="519"/>
      <c r="I487" s="519"/>
    </row>
    <row r="488" spans="1:9" ht="18" customHeight="1" outlineLevel="2" thickBot="1">
      <c r="A488" s="255">
        <v>2732</v>
      </c>
      <c r="B488" s="281" t="s">
        <v>615</v>
      </c>
      <c r="C488" s="514">
        <v>3</v>
      </c>
      <c r="D488" s="515">
        <v>2</v>
      </c>
      <c r="E488" s="250" t="s">
        <v>80</v>
      </c>
      <c r="F488" s="266" t="s">
        <v>81</v>
      </c>
      <c r="G488" s="519">
        <f>H488+I488</f>
        <v>0</v>
      </c>
      <c r="H488" s="519">
        <f>H490+H491</f>
        <v>0</v>
      </c>
      <c r="I488" s="519">
        <f>I490+I491</f>
        <v>0</v>
      </c>
    </row>
    <row r="489" spans="1:9" ht="36.75" outlineLevel="2" thickBot="1">
      <c r="A489" s="255"/>
      <c r="B489" s="263"/>
      <c r="C489" s="514"/>
      <c r="D489" s="515"/>
      <c r="E489" s="250" t="s">
        <v>477</v>
      </c>
      <c r="F489" s="266"/>
      <c r="G489" s="519"/>
      <c r="H489" s="519"/>
      <c r="I489" s="519"/>
    </row>
    <row r="490" spans="1:9" ht="16.5" outlineLevel="2" thickBot="1">
      <c r="A490" s="255"/>
      <c r="B490" s="263"/>
      <c r="C490" s="514"/>
      <c r="D490" s="515"/>
      <c r="E490" s="250" t="s">
        <v>478</v>
      </c>
      <c r="F490" s="266"/>
      <c r="G490" s="519">
        <f>H490+I490</f>
        <v>0</v>
      </c>
      <c r="H490" s="519"/>
      <c r="I490" s="519"/>
    </row>
    <row r="491" spans="1:9" ht="16.5" outlineLevel="2" thickBot="1">
      <c r="A491" s="255"/>
      <c r="B491" s="263"/>
      <c r="C491" s="514"/>
      <c r="D491" s="515"/>
      <c r="E491" s="250" t="s">
        <v>478</v>
      </c>
      <c r="F491" s="266"/>
      <c r="G491" s="519">
        <f>H491+I491</f>
        <v>0</v>
      </c>
      <c r="H491" s="519"/>
      <c r="I491" s="519"/>
    </row>
    <row r="492" spans="1:9" ht="16.5" customHeight="1" outlineLevel="2" thickBot="1">
      <c r="A492" s="255">
        <v>2733</v>
      </c>
      <c r="B492" s="281" t="s">
        <v>615</v>
      </c>
      <c r="C492" s="514">
        <v>3</v>
      </c>
      <c r="D492" s="515">
        <v>3</v>
      </c>
      <c r="E492" s="250" t="s">
        <v>82</v>
      </c>
      <c r="F492" s="266" t="s">
        <v>83</v>
      </c>
      <c r="G492" s="519">
        <f>H492+I492</f>
        <v>0</v>
      </c>
      <c r="H492" s="519">
        <f>H494+H495</f>
        <v>0</v>
      </c>
      <c r="I492" s="519">
        <f>I494+I495</f>
        <v>0</v>
      </c>
    </row>
    <row r="493" spans="1:9" ht="36.75" outlineLevel="2" thickBot="1">
      <c r="A493" s="255"/>
      <c r="B493" s="263"/>
      <c r="C493" s="514"/>
      <c r="D493" s="515"/>
      <c r="E493" s="250" t="s">
        <v>477</v>
      </c>
      <c r="F493" s="266"/>
      <c r="G493" s="519"/>
      <c r="H493" s="519"/>
      <c r="I493" s="519"/>
    </row>
    <row r="494" spans="1:9" ht="16.5" outlineLevel="2" thickBot="1">
      <c r="A494" s="255"/>
      <c r="B494" s="263"/>
      <c r="C494" s="514"/>
      <c r="D494" s="515"/>
      <c r="E494" s="250" t="s">
        <v>478</v>
      </c>
      <c r="F494" s="266"/>
      <c r="G494" s="519">
        <f>H494+I494</f>
        <v>0</v>
      </c>
      <c r="H494" s="519"/>
      <c r="I494" s="519"/>
    </row>
    <row r="495" spans="1:9" ht="16.5" outlineLevel="2" thickBot="1">
      <c r="A495" s="255"/>
      <c r="B495" s="263"/>
      <c r="C495" s="514"/>
      <c r="D495" s="515"/>
      <c r="E495" s="250" t="s">
        <v>478</v>
      </c>
      <c r="F495" s="266"/>
      <c r="G495" s="519">
        <f>H495+I495</f>
        <v>0</v>
      </c>
      <c r="H495" s="519"/>
      <c r="I495" s="519"/>
    </row>
    <row r="496" spans="1:9" ht="24.75" outlineLevel="2" thickBot="1">
      <c r="A496" s="255">
        <v>2734</v>
      </c>
      <c r="B496" s="281" t="s">
        <v>615</v>
      </c>
      <c r="C496" s="514">
        <v>3</v>
      </c>
      <c r="D496" s="515">
        <v>4</v>
      </c>
      <c r="E496" s="250" t="s">
        <v>84</v>
      </c>
      <c r="F496" s="266" t="s">
        <v>85</v>
      </c>
      <c r="G496" s="519">
        <f>H496+I496</f>
        <v>0</v>
      </c>
      <c r="H496" s="519">
        <f>H498+H499</f>
        <v>0</v>
      </c>
      <c r="I496" s="519">
        <f>I498+I499</f>
        <v>0</v>
      </c>
    </row>
    <row r="497" spans="1:9" ht="36.75" outlineLevel="2" thickBot="1">
      <c r="A497" s="255"/>
      <c r="B497" s="263"/>
      <c r="C497" s="514"/>
      <c r="D497" s="515"/>
      <c r="E497" s="250" t="s">
        <v>477</v>
      </c>
      <c r="F497" s="266"/>
      <c r="G497" s="519"/>
      <c r="H497" s="519"/>
      <c r="I497" s="519"/>
    </row>
    <row r="498" spans="1:9" ht="16.5" outlineLevel="2" thickBot="1">
      <c r="A498" s="255"/>
      <c r="B498" s="263"/>
      <c r="C498" s="514"/>
      <c r="D498" s="515"/>
      <c r="E498" s="250" t="s">
        <v>478</v>
      </c>
      <c r="F498" s="266"/>
      <c r="G498" s="519">
        <f>H498+I498</f>
        <v>0</v>
      </c>
      <c r="H498" s="519"/>
      <c r="I498" s="519"/>
    </row>
    <row r="499" spans="1:9" ht="16.5" outlineLevel="2" thickBot="1">
      <c r="A499" s="255"/>
      <c r="B499" s="263"/>
      <c r="C499" s="514"/>
      <c r="D499" s="515"/>
      <c r="E499" s="250" t="s">
        <v>478</v>
      </c>
      <c r="F499" s="266"/>
      <c r="G499" s="519">
        <f>H499+I499</f>
        <v>0</v>
      </c>
      <c r="H499" s="519"/>
      <c r="I499" s="519"/>
    </row>
    <row r="500" spans="1:9" ht="16.5" outlineLevel="2" thickBot="1">
      <c r="A500" s="255">
        <v>2740</v>
      </c>
      <c r="B500" s="279" t="s">
        <v>615</v>
      </c>
      <c r="C500" s="512">
        <v>4</v>
      </c>
      <c r="D500" s="513">
        <v>0</v>
      </c>
      <c r="E500" s="258" t="s">
        <v>86</v>
      </c>
      <c r="F500" s="259" t="s">
        <v>87</v>
      </c>
      <c r="G500" s="519">
        <f>H500+I500</f>
        <v>0</v>
      </c>
      <c r="H500" s="519">
        <f>H502</f>
        <v>0</v>
      </c>
      <c r="I500" s="519">
        <f>I502</f>
        <v>0</v>
      </c>
    </row>
    <row r="501" spans="1:9" s="260" customFormat="1" ht="10.5" customHeight="1" outlineLevel="2" thickBot="1">
      <c r="A501" s="255"/>
      <c r="B501" s="243"/>
      <c r="C501" s="512"/>
      <c r="D501" s="513"/>
      <c r="E501" s="250" t="s">
        <v>400</v>
      </c>
      <c r="F501" s="259"/>
      <c r="G501" s="519"/>
      <c r="H501" s="519"/>
      <c r="I501" s="519"/>
    </row>
    <row r="502" spans="1:9" ht="16.5" outlineLevel="2" thickBot="1">
      <c r="A502" s="255">
        <v>2741</v>
      </c>
      <c r="B502" s="281" t="s">
        <v>615</v>
      </c>
      <c r="C502" s="514">
        <v>4</v>
      </c>
      <c r="D502" s="515">
        <v>1</v>
      </c>
      <c r="E502" s="250" t="s">
        <v>86</v>
      </c>
      <c r="F502" s="272" t="s">
        <v>88</v>
      </c>
      <c r="G502" s="519">
        <f>H502+I502</f>
        <v>0</v>
      </c>
      <c r="H502" s="519">
        <f>H504+H505</f>
        <v>0</v>
      </c>
      <c r="I502" s="519">
        <f>I504+I505</f>
        <v>0</v>
      </c>
    </row>
    <row r="503" spans="1:9" ht="36.75" outlineLevel="2" thickBot="1">
      <c r="A503" s="255"/>
      <c r="B503" s="263"/>
      <c r="C503" s="514"/>
      <c r="D503" s="515"/>
      <c r="E503" s="250" t="s">
        <v>477</v>
      </c>
      <c r="F503" s="266"/>
      <c r="G503" s="519"/>
      <c r="H503" s="519"/>
      <c r="I503" s="519"/>
    </row>
    <row r="504" spans="1:9" ht="16.5" outlineLevel="2" thickBot="1">
      <c r="A504" s="255"/>
      <c r="B504" s="263"/>
      <c r="C504" s="514"/>
      <c r="D504" s="515"/>
      <c r="E504" s="250" t="s">
        <v>478</v>
      </c>
      <c r="F504" s="266"/>
      <c r="G504" s="519">
        <f>H504+I504</f>
        <v>0</v>
      </c>
      <c r="H504" s="519"/>
      <c r="I504" s="519"/>
    </row>
    <row r="505" spans="1:9" ht="16.5" outlineLevel="2" thickBot="1">
      <c r="A505" s="255"/>
      <c r="B505" s="263"/>
      <c r="C505" s="514"/>
      <c r="D505" s="515"/>
      <c r="E505" s="250" t="s">
        <v>478</v>
      </c>
      <c r="F505" s="266"/>
      <c r="G505" s="519">
        <f>H505+I505</f>
        <v>0</v>
      </c>
      <c r="H505" s="519"/>
      <c r="I505" s="519"/>
    </row>
    <row r="506" spans="1:9" ht="24.75" outlineLevel="2" thickBot="1">
      <c r="A506" s="255">
        <v>2750</v>
      </c>
      <c r="B506" s="279" t="s">
        <v>615</v>
      </c>
      <c r="C506" s="512">
        <v>5</v>
      </c>
      <c r="D506" s="513">
        <v>0</v>
      </c>
      <c r="E506" s="258" t="s">
        <v>89</v>
      </c>
      <c r="F506" s="259" t="s">
        <v>90</v>
      </c>
      <c r="G506" s="519">
        <f>H506+I506</f>
        <v>0</v>
      </c>
      <c r="H506" s="519">
        <f>H508</f>
        <v>0</v>
      </c>
      <c r="I506" s="519">
        <f>I508</f>
        <v>0</v>
      </c>
    </row>
    <row r="507" spans="1:9" s="260" customFormat="1" ht="10.5" customHeight="1" outlineLevel="2" thickBot="1">
      <c r="A507" s="255"/>
      <c r="B507" s="243"/>
      <c r="C507" s="512"/>
      <c r="D507" s="513"/>
      <c r="E507" s="250" t="s">
        <v>400</v>
      </c>
      <c r="F507" s="259"/>
      <c r="G507" s="519"/>
      <c r="H507" s="519"/>
      <c r="I507" s="519"/>
    </row>
    <row r="508" spans="1:9" ht="24.75" outlineLevel="2" thickBot="1">
      <c r="A508" s="255">
        <v>2751</v>
      </c>
      <c r="B508" s="281" t="s">
        <v>615</v>
      </c>
      <c r="C508" s="514">
        <v>5</v>
      </c>
      <c r="D508" s="515">
        <v>1</v>
      </c>
      <c r="E508" s="250" t="s">
        <v>89</v>
      </c>
      <c r="F508" s="272" t="s">
        <v>90</v>
      </c>
      <c r="G508" s="519">
        <f>H508+I508</f>
        <v>0</v>
      </c>
      <c r="H508" s="519">
        <f>H510+H511</f>
        <v>0</v>
      </c>
      <c r="I508" s="519">
        <f>I510+I511</f>
        <v>0</v>
      </c>
    </row>
    <row r="509" spans="1:9" ht="36.75" outlineLevel="2" thickBot="1">
      <c r="A509" s="255"/>
      <c r="B509" s="263"/>
      <c r="C509" s="514"/>
      <c r="D509" s="515"/>
      <c r="E509" s="250" t="s">
        <v>477</v>
      </c>
      <c r="F509" s="266"/>
      <c r="G509" s="519"/>
      <c r="H509" s="519"/>
      <c r="I509" s="519"/>
    </row>
    <row r="510" spans="1:9" ht="16.5" outlineLevel="2" thickBot="1">
      <c r="A510" s="255"/>
      <c r="B510" s="263"/>
      <c r="C510" s="514"/>
      <c r="D510" s="515"/>
      <c r="E510" s="250" t="s">
        <v>478</v>
      </c>
      <c r="F510" s="266"/>
      <c r="G510" s="519">
        <f>H510+I510</f>
        <v>0</v>
      </c>
      <c r="H510" s="519"/>
      <c r="I510" s="519"/>
    </row>
    <row r="511" spans="1:9" ht="16.5" outlineLevel="2" thickBot="1">
      <c r="A511" s="255"/>
      <c r="B511" s="263"/>
      <c r="C511" s="514"/>
      <c r="D511" s="515"/>
      <c r="E511" s="250" t="s">
        <v>478</v>
      </c>
      <c r="F511" s="266"/>
      <c r="G511" s="519">
        <f>H511+I511</f>
        <v>0</v>
      </c>
      <c r="H511" s="519"/>
      <c r="I511" s="519"/>
    </row>
    <row r="512" spans="1:9" ht="16.5" outlineLevel="2" thickBot="1">
      <c r="A512" s="255">
        <v>2760</v>
      </c>
      <c r="B512" s="279" t="s">
        <v>615</v>
      </c>
      <c r="C512" s="512">
        <v>6</v>
      </c>
      <c r="D512" s="513">
        <v>0</v>
      </c>
      <c r="E512" s="258" t="s">
        <v>91</v>
      </c>
      <c r="F512" s="259" t="s">
        <v>92</v>
      </c>
      <c r="G512" s="519">
        <f>H512+I512</f>
        <v>0</v>
      </c>
      <c r="H512" s="519">
        <f>H514+H518</f>
        <v>0</v>
      </c>
      <c r="I512" s="519">
        <f>I514+I518</f>
        <v>0</v>
      </c>
    </row>
    <row r="513" spans="1:9" s="260" customFormat="1" ht="10.5" customHeight="1" outlineLevel="2" thickBot="1">
      <c r="A513" s="255"/>
      <c r="B513" s="243"/>
      <c r="C513" s="512"/>
      <c r="D513" s="513"/>
      <c r="E513" s="250" t="s">
        <v>400</v>
      </c>
      <c r="F513" s="259"/>
      <c r="G513" s="519"/>
      <c r="H513" s="519"/>
      <c r="I513" s="519"/>
    </row>
    <row r="514" spans="1:9" ht="16.5" outlineLevel="2" thickBot="1">
      <c r="A514" s="255">
        <v>2761</v>
      </c>
      <c r="B514" s="281" t="s">
        <v>615</v>
      </c>
      <c r="C514" s="514">
        <v>6</v>
      </c>
      <c r="D514" s="515">
        <v>1</v>
      </c>
      <c r="E514" s="250" t="s">
        <v>617</v>
      </c>
      <c r="F514" s="259"/>
      <c r="G514" s="519">
        <f>H514+I514</f>
        <v>0</v>
      </c>
      <c r="H514" s="519">
        <f>H516+H517</f>
        <v>0</v>
      </c>
      <c r="I514" s="519">
        <f>I516+I517</f>
        <v>0</v>
      </c>
    </row>
    <row r="515" spans="1:9" ht="36.75" outlineLevel="2" thickBot="1">
      <c r="A515" s="255"/>
      <c r="B515" s="263"/>
      <c r="C515" s="514"/>
      <c r="D515" s="515"/>
      <c r="E515" s="250" t="s">
        <v>477</v>
      </c>
      <c r="F515" s="266"/>
      <c r="G515" s="519"/>
      <c r="H515" s="519"/>
      <c r="I515" s="519"/>
    </row>
    <row r="516" spans="1:9" ht="16.5" outlineLevel="2" thickBot="1">
      <c r="A516" s="255"/>
      <c r="B516" s="263"/>
      <c r="C516" s="514"/>
      <c r="D516" s="515"/>
      <c r="E516" s="250" t="s">
        <v>478</v>
      </c>
      <c r="F516" s="266"/>
      <c r="G516" s="519">
        <f>H516+I516</f>
        <v>0</v>
      </c>
      <c r="H516" s="519"/>
      <c r="I516" s="519"/>
    </row>
    <row r="517" spans="1:9" ht="16.5" outlineLevel="2" thickBot="1">
      <c r="A517" s="255"/>
      <c r="B517" s="263"/>
      <c r="C517" s="514"/>
      <c r="D517" s="515"/>
      <c r="E517" s="250" t="s">
        <v>478</v>
      </c>
      <c r="F517" s="266"/>
      <c r="G517" s="519">
        <f>H517+I517</f>
        <v>0</v>
      </c>
      <c r="H517" s="519"/>
      <c r="I517" s="519"/>
    </row>
    <row r="518" spans="1:9" ht="16.5" outlineLevel="2" thickBot="1">
      <c r="A518" s="255">
        <v>2762</v>
      </c>
      <c r="B518" s="281" t="s">
        <v>615</v>
      </c>
      <c r="C518" s="514">
        <v>6</v>
      </c>
      <c r="D518" s="515">
        <v>2</v>
      </c>
      <c r="E518" s="250" t="s">
        <v>91</v>
      </c>
      <c r="F518" s="272" t="s">
        <v>93</v>
      </c>
      <c r="G518" s="519">
        <f>H518+I518</f>
        <v>0</v>
      </c>
      <c r="H518" s="519">
        <f>H520+H521</f>
        <v>0</v>
      </c>
      <c r="I518" s="519">
        <f>I520+I521</f>
        <v>0</v>
      </c>
    </row>
    <row r="519" spans="1:9" ht="36.75" outlineLevel="2" thickBot="1">
      <c r="A519" s="255"/>
      <c r="B519" s="263"/>
      <c r="C519" s="514"/>
      <c r="D519" s="515"/>
      <c r="E519" s="250" t="s">
        <v>477</v>
      </c>
      <c r="F519" s="266"/>
      <c r="G519" s="519"/>
      <c r="H519" s="519"/>
      <c r="I519" s="519"/>
    </row>
    <row r="520" spans="1:9" ht="7.5" customHeight="1" outlineLevel="2" thickBot="1">
      <c r="A520" s="255"/>
      <c r="B520" s="263"/>
      <c r="C520" s="514"/>
      <c r="D520" s="515"/>
      <c r="E520" s="250" t="s">
        <v>478</v>
      </c>
      <c r="F520" s="266"/>
      <c r="G520" s="519">
        <f>H520+I520</f>
        <v>0</v>
      </c>
      <c r="H520" s="519"/>
      <c r="I520" s="519"/>
    </row>
    <row r="521" spans="1:9" ht="8.25" customHeight="1" outlineLevel="2" thickBot="1">
      <c r="A521" s="255"/>
      <c r="B521" s="263"/>
      <c r="C521" s="514"/>
      <c r="D521" s="515"/>
      <c r="E521" s="250" t="s">
        <v>478</v>
      </c>
      <c r="F521" s="266"/>
      <c r="G521" s="519">
        <f>H521+I521</f>
        <v>0</v>
      </c>
      <c r="H521" s="519"/>
      <c r="I521" s="519"/>
    </row>
    <row r="522" spans="1:9" s="248" customFormat="1" ht="33.75" customHeight="1" thickBot="1">
      <c r="A522" s="274">
        <v>2800</v>
      </c>
      <c r="B522" s="279" t="s">
        <v>618</v>
      </c>
      <c r="C522" s="512">
        <v>0</v>
      </c>
      <c r="D522" s="513">
        <v>0</v>
      </c>
      <c r="E522" s="280" t="s">
        <v>909</v>
      </c>
      <c r="F522" s="275" t="s">
        <v>94</v>
      </c>
      <c r="G522" s="519">
        <f>H522+I522</f>
        <v>200</v>
      </c>
      <c r="H522" s="519">
        <f>H524+H535+H581+H595+H609</f>
        <v>200</v>
      </c>
      <c r="I522" s="519">
        <f>I524+I535+I581+I595+I609</f>
        <v>0</v>
      </c>
    </row>
    <row r="523" spans="1:9" ht="11.25" customHeight="1" thickBot="1">
      <c r="A523" s="249"/>
      <c r="B523" s="243"/>
      <c r="C523" s="510"/>
      <c r="D523" s="511"/>
      <c r="E523" s="250" t="s">
        <v>399</v>
      </c>
      <c r="F523" s="251"/>
      <c r="G523" s="519"/>
      <c r="H523" s="519"/>
      <c r="I523" s="519"/>
    </row>
    <row r="524" spans="1:9" ht="16.5" outlineLevel="1" thickBot="1">
      <c r="A524" s="255">
        <v>2810</v>
      </c>
      <c r="B524" s="281" t="s">
        <v>618</v>
      </c>
      <c r="C524" s="514">
        <v>1</v>
      </c>
      <c r="D524" s="515">
        <v>0</v>
      </c>
      <c r="E524" s="258" t="s">
        <v>95</v>
      </c>
      <c r="F524" s="259" t="s">
        <v>96</v>
      </c>
      <c r="G524" s="521">
        <f>H524+I524</f>
        <v>0</v>
      </c>
      <c r="H524" s="521">
        <f>H526</f>
        <v>0</v>
      </c>
      <c r="I524" s="521">
        <f>I526</f>
        <v>0</v>
      </c>
    </row>
    <row r="525" spans="1:9" s="260" customFormat="1" ht="10.5" customHeight="1" outlineLevel="1" thickBot="1">
      <c r="A525" s="255"/>
      <c r="B525" s="243"/>
      <c r="C525" s="512"/>
      <c r="D525" s="513"/>
      <c r="E525" s="250" t="s">
        <v>400</v>
      </c>
      <c r="F525" s="259"/>
      <c r="G525" s="521"/>
      <c r="H525" s="521"/>
      <c r="I525" s="521"/>
    </row>
    <row r="526" spans="1:9" ht="15" customHeight="1" outlineLevel="1" thickBot="1">
      <c r="A526" s="255">
        <v>2811</v>
      </c>
      <c r="B526" s="281" t="s">
        <v>618</v>
      </c>
      <c r="C526" s="514">
        <v>1</v>
      </c>
      <c r="D526" s="515">
        <v>1</v>
      </c>
      <c r="E526" s="250" t="s">
        <v>95</v>
      </c>
      <c r="F526" s="272" t="s">
        <v>97</v>
      </c>
      <c r="G526" s="521">
        <f>H526+I526</f>
        <v>0</v>
      </c>
      <c r="H526" s="521">
        <f>SUM(H528:H534)</f>
        <v>0</v>
      </c>
      <c r="I526" s="521">
        <f>SUM(I528:I534)</f>
        <v>0</v>
      </c>
    </row>
    <row r="527" spans="1:9" ht="36.75" outlineLevel="1" thickBot="1">
      <c r="A527" s="255"/>
      <c r="B527" s="263"/>
      <c r="C527" s="514"/>
      <c r="D527" s="515"/>
      <c r="E527" s="250" t="s">
        <v>477</v>
      </c>
      <c r="F527" s="266"/>
      <c r="G527" s="521"/>
      <c r="H527" s="521"/>
      <c r="I527" s="521"/>
    </row>
    <row r="528" spans="1:9" ht="16.5" outlineLevel="1" thickBot="1">
      <c r="A528" s="255"/>
      <c r="B528" s="263"/>
      <c r="C528" s="514"/>
      <c r="D528" s="515"/>
      <c r="E528" s="250">
        <v>4111</v>
      </c>
      <c r="F528" s="266"/>
      <c r="G528" s="521">
        <f t="shared" ref="G528:G535" si="7">H528+I528</f>
        <v>0</v>
      </c>
      <c r="H528" s="521"/>
      <c r="I528" s="521"/>
    </row>
    <row r="529" spans="1:9" ht="16.5" outlineLevel="1" thickBot="1">
      <c r="A529" s="255"/>
      <c r="B529" s="263"/>
      <c r="C529" s="514"/>
      <c r="D529" s="515"/>
      <c r="E529" s="250">
        <v>4131</v>
      </c>
      <c r="F529" s="266"/>
      <c r="G529" s="521">
        <f t="shared" si="7"/>
        <v>0</v>
      </c>
      <c r="H529" s="521"/>
      <c r="I529" s="521"/>
    </row>
    <row r="530" spans="1:9" ht="16.5" outlineLevel="1" thickBot="1">
      <c r="A530" s="255"/>
      <c r="B530" s="263"/>
      <c r="C530" s="514"/>
      <c r="D530" s="515"/>
      <c r="E530" s="250">
        <v>4269</v>
      </c>
      <c r="F530" s="266"/>
      <c r="G530" s="521">
        <f t="shared" si="7"/>
        <v>0</v>
      </c>
      <c r="H530" s="521"/>
      <c r="I530" s="521"/>
    </row>
    <row r="531" spans="1:9" ht="16.5" outlineLevel="1" thickBot="1">
      <c r="A531" s="255"/>
      <c r="B531" s="263"/>
      <c r="C531" s="514"/>
      <c r="D531" s="515"/>
      <c r="E531" s="250">
        <v>4266</v>
      </c>
      <c r="F531" s="266"/>
      <c r="G531" s="521">
        <f t="shared" si="7"/>
        <v>0</v>
      </c>
      <c r="H531" s="521"/>
      <c r="I531" s="521"/>
    </row>
    <row r="532" spans="1:9" ht="16.5" outlineLevel="1" thickBot="1">
      <c r="A532" s="255"/>
      <c r="B532" s="263"/>
      <c r="C532" s="514"/>
      <c r="D532" s="515"/>
      <c r="E532" s="250">
        <v>4212</v>
      </c>
      <c r="F532" s="266"/>
      <c r="G532" s="521">
        <f t="shared" si="7"/>
        <v>0</v>
      </c>
      <c r="H532" s="521"/>
      <c r="I532" s="521"/>
    </row>
    <row r="533" spans="1:9" ht="16.5" outlineLevel="1" thickBot="1">
      <c r="A533" s="255"/>
      <c r="B533" s="263"/>
      <c r="C533" s="514"/>
      <c r="D533" s="515"/>
      <c r="E533" s="250">
        <v>4231</v>
      </c>
      <c r="F533" s="266"/>
      <c r="G533" s="521">
        <f t="shared" si="7"/>
        <v>0</v>
      </c>
      <c r="H533" s="521"/>
      <c r="I533" s="521"/>
    </row>
    <row r="534" spans="1:9" ht="16.5" outlineLevel="1" thickBot="1">
      <c r="A534" s="255"/>
      <c r="B534" s="263"/>
      <c r="C534" s="514"/>
      <c r="D534" s="515"/>
      <c r="E534" s="250" t="s">
        <v>478</v>
      </c>
      <c r="F534" s="266"/>
      <c r="G534" s="521">
        <f t="shared" si="7"/>
        <v>0</v>
      </c>
      <c r="H534" s="521"/>
      <c r="I534" s="521"/>
    </row>
    <row r="535" spans="1:9" ht="16.5" thickBot="1">
      <c r="A535" s="255">
        <v>2820</v>
      </c>
      <c r="B535" s="279" t="s">
        <v>618</v>
      </c>
      <c r="C535" s="512">
        <v>2</v>
      </c>
      <c r="D535" s="513">
        <v>0</v>
      </c>
      <c r="E535" s="258" t="s">
        <v>98</v>
      </c>
      <c r="F535" s="259" t="s">
        <v>99</v>
      </c>
      <c r="G535" s="519">
        <f t="shared" si="7"/>
        <v>200</v>
      </c>
      <c r="H535" s="519">
        <f>H537+H543+H547+H559+H563+H573+H577</f>
        <v>200</v>
      </c>
      <c r="I535" s="519">
        <f>I537+I543+I547+I559+I563+I573+I577</f>
        <v>0</v>
      </c>
    </row>
    <row r="536" spans="1:9" s="260" customFormat="1" ht="10.5" customHeight="1" thickBot="1">
      <c r="A536" s="255"/>
      <c r="B536" s="243"/>
      <c r="C536" s="512"/>
      <c r="D536" s="513"/>
      <c r="E536" s="250" t="s">
        <v>400</v>
      </c>
      <c r="F536" s="259"/>
      <c r="G536" s="519"/>
      <c r="H536" s="519"/>
      <c r="I536" s="519"/>
    </row>
    <row r="537" spans="1:9" ht="16.5" thickBot="1">
      <c r="A537" s="255">
        <v>2821</v>
      </c>
      <c r="B537" s="281" t="s">
        <v>618</v>
      </c>
      <c r="C537" s="514">
        <v>2</v>
      </c>
      <c r="D537" s="515">
        <v>1</v>
      </c>
      <c r="E537" s="250" t="s">
        <v>619</v>
      </c>
      <c r="F537" s="259"/>
      <c r="G537" s="519">
        <f>H537+I537</f>
        <v>0</v>
      </c>
      <c r="H537" s="519">
        <f>SUM(H539:H542)</f>
        <v>0</v>
      </c>
      <c r="I537" s="521">
        <f>SUM(I539:I542)</f>
        <v>0</v>
      </c>
    </row>
    <row r="538" spans="1:9" ht="36.75" hidden="1" thickBot="1">
      <c r="A538" s="255"/>
      <c r="B538" s="263"/>
      <c r="C538" s="514"/>
      <c r="D538" s="515"/>
      <c r="E538" s="250" t="s">
        <v>477</v>
      </c>
      <c r="F538" s="266"/>
      <c r="G538" s="519"/>
      <c r="H538" s="519"/>
      <c r="I538" s="519"/>
    </row>
    <row r="539" spans="1:9" ht="16.5" hidden="1" thickBot="1">
      <c r="A539" s="255"/>
      <c r="B539" s="263"/>
      <c r="C539" s="514"/>
      <c r="D539" s="515"/>
      <c r="E539" s="250">
        <v>4111</v>
      </c>
      <c r="F539" s="266"/>
      <c r="G539" s="519">
        <f>H539+I539</f>
        <v>0</v>
      </c>
      <c r="H539" s="519"/>
      <c r="I539" s="519"/>
    </row>
    <row r="540" spans="1:9" ht="16.5" hidden="1" thickBot="1">
      <c r="A540" s="255"/>
      <c r="B540" s="263"/>
      <c r="C540" s="514"/>
      <c r="D540" s="515"/>
      <c r="E540" s="250">
        <v>4131</v>
      </c>
      <c r="F540" s="266"/>
      <c r="G540" s="519">
        <f>H540+I540</f>
        <v>0</v>
      </c>
      <c r="H540" s="519"/>
      <c r="I540" s="519"/>
    </row>
    <row r="541" spans="1:9" ht="15" hidden="1" customHeight="1" thickBot="1">
      <c r="A541" s="255"/>
      <c r="B541" s="263"/>
      <c r="C541" s="514"/>
      <c r="D541" s="515"/>
      <c r="E541" s="250">
        <v>4261</v>
      </c>
      <c r="F541" s="266"/>
      <c r="G541" s="519">
        <f>H541+I541</f>
        <v>0</v>
      </c>
      <c r="H541" s="519"/>
      <c r="I541" s="519"/>
    </row>
    <row r="542" spans="1:9" ht="16.5" hidden="1" thickBot="1">
      <c r="A542" s="255"/>
      <c r="B542" s="263"/>
      <c r="C542" s="514"/>
      <c r="D542" s="515"/>
      <c r="E542" s="250" t="s">
        <v>478</v>
      </c>
      <c r="F542" s="266"/>
      <c r="G542" s="521">
        <f>H542+I542</f>
        <v>0</v>
      </c>
      <c r="H542" s="521"/>
      <c r="I542" s="521"/>
    </row>
    <row r="543" spans="1:9" ht="16.5" outlineLevel="1" thickBot="1">
      <c r="A543" s="255">
        <v>2822</v>
      </c>
      <c r="B543" s="281" t="s">
        <v>618</v>
      </c>
      <c r="C543" s="514">
        <v>2</v>
      </c>
      <c r="D543" s="515">
        <v>2</v>
      </c>
      <c r="E543" s="250" t="s">
        <v>620</v>
      </c>
      <c r="F543" s="259"/>
      <c r="G543" s="521">
        <f>H543+I543</f>
        <v>0</v>
      </c>
      <c r="H543" s="521">
        <f>H545+H546</f>
        <v>0</v>
      </c>
      <c r="I543" s="521">
        <f>I545+I546</f>
        <v>0</v>
      </c>
    </row>
    <row r="544" spans="1:9" ht="33" customHeight="1" outlineLevel="1" thickBot="1">
      <c r="A544" s="255"/>
      <c r="B544" s="263"/>
      <c r="C544" s="514"/>
      <c r="D544" s="515"/>
      <c r="E544" s="250" t="s">
        <v>477</v>
      </c>
      <c r="F544" s="266"/>
      <c r="G544" s="521"/>
      <c r="H544" s="521"/>
      <c r="I544" s="521"/>
    </row>
    <row r="545" spans="1:9" ht="33" customHeight="1" outlineLevel="1" thickBot="1">
      <c r="A545" s="255"/>
      <c r="B545" s="263"/>
      <c r="C545" s="514"/>
      <c r="D545" s="515"/>
      <c r="E545" s="250" t="s">
        <v>478</v>
      </c>
      <c r="F545" s="266"/>
      <c r="G545" s="521">
        <f>H545+I545</f>
        <v>0</v>
      </c>
      <c r="H545" s="521"/>
      <c r="I545" s="521"/>
    </row>
    <row r="546" spans="1:9" ht="33" customHeight="1" outlineLevel="1" thickBot="1">
      <c r="A546" s="255"/>
      <c r="B546" s="263"/>
      <c r="C546" s="514"/>
      <c r="D546" s="515"/>
      <c r="E546" s="250" t="s">
        <v>478</v>
      </c>
      <c r="F546" s="266"/>
      <c r="G546" s="521">
        <f>H546+I546</f>
        <v>0</v>
      </c>
      <c r="H546" s="521"/>
      <c r="I546" s="521"/>
    </row>
    <row r="547" spans="1:9" ht="36.75" customHeight="1" thickBot="1">
      <c r="A547" s="255">
        <v>2823</v>
      </c>
      <c r="B547" s="281" t="s">
        <v>618</v>
      </c>
      <c r="C547" s="514">
        <v>2</v>
      </c>
      <c r="D547" s="515">
        <v>3</v>
      </c>
      <c r="E547" s="250" t="s">
        <v>655</v>
      </c>
      <c r="F547" s="272" t="s">
        <v>100</v>
      </c>
      <c r="G547" s="519">
        <f>H547+I547</f>
        <v>0</v>
      </c>
      <c r="H547" s="519">
        <f>SUM(H549:H556)</f>
        <v>0</v>
      </c>
      <c r="I547" s="519">
        <f>I557+I558</f>
        <v>0</v>
      </c>
    </row>
    <row r="548" spans="1:9" ht="36.75" customHeight="1" thickBot="1">
      <c r="A548" s="255"/>
      <c r="B548" s="263"/>
      <c r="C548" s="514"/>
      <c r="D548" s="515"/>
      <c r="E548" s="250" t="s">
        <v>477</v>
      </c>
      <c r="F548" s="266"/>
      <c r="G548" s="519"/>
      <c r="H548" s="519"/>
      <c r="I548" s="519"/>
    </row>
    <row r="549" spans="1:9" ht="21" customHeight="1" thickBot="1">
      <c r="A549" s="255"/>
      <c r="B549" s="263"/>
      <c r="C549" s="514"/>
      <c r="D549" s="515"/>
      <c r="E549" s="250">
        <v>4111</v>
      </c>
      <c r="F549" s="266"/>
      <c r="G549" s="519">
        <f t="shared" ref="G549:G559" si="8">H549+I549</f>
        <v>0</v>
      </c>
      <c r="H549" s="519"/>
      <c r="I549" s="519"/>
    </row>
    <row r="550" spans="1:9" ht="21" hidden="1" customHeight="1" thickBot="1">
      <c r="A550" s="255"/>
      <c r="B550" s="263"/>
      <c r="C550" s="514"/>
      <c r="D550" s="515"/>
      <c r="E550" s="250">
        <v>4112</v>
      </c>
      <c r="F550" s="266"/>
      <c r="G550" s="519">
        <f t="shared" si="8"/>
        <v>0</v>
      </c>
      <c r="H550" s="519"/>
      <c r="I550" s="519"/>
    </row>
    <row r="551" spans="1:9" ht="0.75" hidden="1" customHeight="1" thickBot="1">
      <c r="A551" s="255"/>
      <c r="B551" s="263"/>
      <c r="C551" s="514"/>
      <c r="D551" s="515"/>
      <c r="E551" s="250">
        <v>4657</v>
      </c>
      <c r="F551" s="266"/>
      <c r="G551" s="519">
        <f t="shared" si="8"/>
        <v>0</v>
      </c>
      <c r="H551" s="519"/>
      <c r="I551" s="519"/>
    </row>
    <row r="552" spans="1:9" ht="0.75" hidden="1" customHeight="1" thickBot="1">
      <c r="A552" s="255"/>
      <c r="B552" s="263"/>
      <c r="C552" s="514"/>
      <c r="D552" s="515"/>
      <c r="E552" s="250">
        <v>4261</v>
      </c>
      <c r="F552" s="266"/>
      <c r="G552" s="519">
        <f t="shared" si="8"/>
        <v>0</v>
      </c>
      <c r="H552" s="519"/>
      <c r="I552" s="519"/>
    </row>
    <row r="553" spans="1:9" ht="36.75" hidden="1" customHeight="1" thickBot="1">
      <c r="A553" s="255"/>
      <c r="B553" s="263"/>
      <c r="C553" s="514"/>
      <c r="D553" s="515"/>
      <c r="E553" s="250">
        <v>4239</v>
      </c>
      <c r="F553" s="266"/>
      <c r="G553" s="519">
        <f t="shared" si="8"/>
        <v>0</v>
      </c>
      <c r="H553" s="519"/>
      <c r="I553" s="519"/>
    </row>
    <row r="554" spans="1:9" ht="0.75" hidden="1" customHeight="1" thickBot="1">
      <c r="A554" s="255"/>
      <c r="B554" s="263"/>
      <c r="C554" s="514"/>
      <c r="D554" s="515"/>
      <c r="E554" s="250">
        <v>4241</v>
      </c>
      <c r="F554" s="266"/>
      <c r="G554" s="519">
        <f t="shared" si="8"/>
        <v>0</v>
      </c>
      <c r="H554" s="519"/>
      <c r="I554" s="519"/>
    </row>
    <row r="555" spans="1:9" ht="36.75" hidden="1" customHeight="1" thickBot="1">
      <c r="A555" s="255"/>
      <c r="B555" s="263"/>
      <c r="C555" s="514"/>
      <c r="D555" s="515"/>
      <c r="E555" s="250">
        <v>4823</v>
      </c>
      <c r="F555" s="266"/>
      <c r="G555" s="519">
        <f t="shared" si="8"/>
        <v>0</v>
      </c>
      <c r="H555" s="519"/>
      <c r="I555" s="519"/>
    </row>
    <row r="556" spans="1:9" ht="36.75" hidden="1" customHeight="1" thickBot="1">
      <c r="A556" s="255"/>
      <c r="B556" s="263"/>
      <c r="C556" s="514"/>
      <c r="D556" s="515"/>
      <c r="E556" s="250">
        <v>4212</v>
      </c>
      <c r="F556" s="266"/>
      <c r="G556" s="519">
        <f t="shared" si="8"/>
        <v>0</v>
      </c>
      <c r="H556" s="519"/>
      <c r="I556" s="519"/>
    </row>
    <row r="557" spans="1:9" ht="2.25" hidden="1" customHeight="1" thickBot="1">
      <c r="A557" s="255"/>
      <c r="B557" s="263"/>
      <c r="C557" s="514"/>
      <c r="D557" s="515"/>
      <c r="E557" s="250">
        <v>5113</v>
      </c>
      <c r="F557" s="266"/>
      <c r="G557" s="519"/>
      <c r="H557" s="519"/>
      <c r="I557" s="519"/>
    </row>
    <row r="558" spans="1:9" ht="36.75" hidden="1" customHeight="1" thickBot="1">
      <c r="A558" s="255"/>
      <c r="B558" s="263"/>
      <c r="C558" s="514"/>
      <c r="D558" s="515"/>
      <c r="E558" s="250">
        <v>5129</v>
      </c>
      <c r="F558" s="266"/>
      <c r="G558" s="519"/>
      <c r="H558" s="519"/>
      <c r="I558" s="519"/>
    </row>
    <row r="559" spans="1:9" ht="29.25" customHeight="1" outlineLevel="2" thickBot="1">
      <c r="A559" s="255">
        <v>2824</v>
      </c>
      <c r="B559" s="281" t="s">
        <v>618</v>
      </c>
      <c r="C559" s="514">
        <v>2</v>
      </c>
      <c r="D559" s="515">
        <v>4</v>
      </c>
      <c r="E559" s="250" t="s">
        <v>621</v>
      </c>
      <c r="F559" s="272"/>
      <c r="G559" s="521">
        <f t="shared" si="8"/>
        <v>200</v>
      </c>
      <c r="H559" s="521">
        <v>200</v>
      </c>
      <c r="I559" s="521">
        <f>I561+I562</f>
        <v>0</v>
      </c>
    </row>
    <row r="560" spans="1:9" ht="33" customHeight="1" outlineLevel="2" thickBot="1">
      <c r="A560" s="255"/>
      <c r="B560" s="263"/>
      <c r="C560" s="514"/>
      <c r="D560" s="515"/>
      <c r="E560" s="250" t="s">
        <v>477</v>
      </c>
      <c r="F560" s="266"/>
      <c r="G560" s="519"/>
      <c r="H560" s="519"/>
      <c r="I560" s="519"/>
    </row>
    <row r="561" spans="1:9" ht="15.75" customHeight="1" outlineLevel="2" thickBot="1">
      <c r="A561" s="255"/>
      <c r="B561" s="263"/>
      <c r="C561" s="514"/>
      <c r="D561" s="515"/>
      <c r="E561" s="250">
        <v>4269</v>
      </c>
      <c r="F561" s="266"/>
      <c r="G561" s="519">
        <f>H561+I561</f>
        <v>200</v>
      </c>
      <c r="H561" s="519">
        <v>200</v>
      </c>
      <c r="I561" s="519"/>
    </row>
    <row r="562" spans="1:9" ht="15.75" customHeight="1" outlineLevel="2" thickBot="1">
      <c r="A562" s="255"/>
      <c r="B562" s="263"/>
      <c r="C562" s="514"/>
      <c r="D562" s="515"/>
      <c r="E562" s="250" t="s">
        <v>478</v>
      </c>
      <c r="F562" s="266"/>
      <c r="G562" s="519">
        <f>H562+I562</f>
        <v>0</v>
      </c>
      <c r="H562" s="519"/>
      <c r="I562" s="519"/>
    </row>
    <row r="563" spans="1:9" ht="15.75" customHeight="1" outlineLevel="2" thickBot="1">
      <c r="A563" s="255">
        <v>2825</v>
      </c>
      <c r="B563" s="281" t="s">
        <v>618</v>
      </c>
      <c r="C563" s="514">
        <v>2</v>
      </c>
      <c r="D563" s="515">
        <v>5</v>
      </c>
      <c r="E563" s="250" t="s">
        <v>622</v>
      </c>
      <c r="F563" s="272"/>
      <c r="G563" s="519">
        <f>H563+I563</f>
        <v>0</v>
      </c>
      <c r="H563" s="519">
        <f>SUM(H565:H572)</f>
        <v>0</v>
      </c>
      <c r="I563" s="519">
        <f>SUM(I565:I572)</f>
        <v>0</v>
      </c>
    </row>
    <row r="564" spans="1:9" ht="15.75" customHeight="1" outlineLevel="2" thickBot="1">
      <c r="A564" s="255"/>
      <c r="B564" s="263"/>
      <c r="C564" s="514"/>
      <c r="D564" s="515"/>
      <c r="E564" s="250" t="s">
        <v>477</v>
      </c>
      <c r="F564" s="266"/>
      <c r="G564" s="519"/>
      <c r="H564" s="519"/>
      <c r="I564" s="519"/>
    </row>
    <row r="565" spans="1:9" ht="15.75" customHeight="1" outlineLevel="2" thickBot="1">
      <c r="A565" s="255"/>
      <c r="B565" s="263"/>
      <c r="C565" s="514"/>
      <c r="D565" s="515"/>
      <c r="E565" s="250">
        <v>4111</v>
      </c>
      <c r="F565" s="266"/>
      <c r="G565" s="519">
        <f t="shared" ref="G565:G573" si="9">H565+I565</f>
        <v>0</v>
      </c>
      <c r="H565" s="519"/>
      <c r="I565" s="519"/>
    </row>
    <row r="566" spans="1:9" ht="15.75" customHeight="1" outlineLevel="2" thickBot="1">
      <c r="A566" s="255"/>
      <c r="B566" s="263"/>
      <c r="C566" s="514"/>
      <c r="D566" s="515"/>
      <c r="E566" s="250">
        <v>4131</v>
      </c>
      <c r="F566" s="266"/>
      <c r="G566" s="519">
        <f t="shared" si="9"/>
        <v>0</v>
      </c>
      <c r="H566" s="519"/>
      <c r="I566" s="519"/>
    </row>
    <row r="567" spans="1:9" ht="15.75" customHeight="1" outlineLevel="2" thickBot="1">
      <c r="A567" s="255"/>
      <c r="B567" s="263"/>
      <c r="C567" s="514"/>
      <c r="D567" s="515"/>
      <c r="E567" s="250">
        <v>4261</v>
      </c>
      <c r="F567" s="266"/>
      <c r="G567" s="519">
        <f t="shared" si="9"/>
        <v>0</v>
      </c>
      <c r="H567" s="519"/>
      <c r="I567" s="519"/>
    </row>
    <row r="568" spans="1:9" ht="15.75" customHeight="1" outlineLevel="2" thickBot="1">
      <c r="A568" s="255"/>
      <c r="B568" s="263"/>
      <c r="C568" s="514"/>
      <c r="D568" s="515"/>
      <c r="E568" s="250">
        <v>4269</v>
      </c>
      <c r="F568" s="266"/>
      <c r="G568" s="519">
        <f t="shared" si="9"/>
        <v>0</v>
      </c>
      <c r="H568" s="519"/>
      <c r="I568" s="519"/>
    </row>
    <row r="569" spans="1:9" ht="15.75" customHeight="1" outlineLevel="2" thickBot="1">
      <c r="A569" s="255"/>
      <c r="B569" s="263"/>
      <c r="C569" s="514"/>
      <c r="D569" s="515"/>
      <c r="E569" s="250">
        <v>4214</v>
      </c>
      <c r="F569" s="266"/>
      <c r="G569" s="519">
        <f t="shared" si="9"/>
        <v>0</v>
      </c>
      <c r="H569" s="519"/>
      <c r="I569" s="519"/>
    </row>
    <row r="570" spans="1:9" ht="15.75" customHeight="1" outlineLevel="2" thickBot="1">
      <c r="A570" s="255"/>
      <c r="B570" s="263"/>
      <c r="C570" s="514"/>
      <c r="D570" s="515"/>
      <c r="E570" s="250">
        <v>4212</v>
      </c>
      <c r="F570" s="266"/>
      <c r="G570" s="519">
        <f t="shared" si="9"/>
        <v>0</v>
      </c>
      <c r="H570" s="519"/>
      <c r="I570" s="519"/>
    </row>
    <row r="571" spans="1:9" ht="15.75" customHeight="1" outlineLevel="2" thickBot="1">
      <c r="A571" s="255"/>
      <c r="B571" s="263"/>
      <c r="C571" s="514"/>
      <c r="D571" s="515"/>
      <c r="E571" s="250">
        <v>4231</v>
      </c>
      <c r="F571" s="266"/>
      <c r="G571" s="519">
        <f t="shared" si="9"/>
        <v>0</v>
      </c>
      <c r="H571" s="519"/>
      <c r="I571" s="519"/>
    </row>
    <row r="572" spans="1:9" ht="15.75" customHeight="1" outlineLevel="2" thickBot="1">
      <c r="A572" s="255"/>
      <c r="B572" s="263"/>
      <c r="C572" s="514"/>
      <c r="D572" s="515"/>
      <c r="E572" s="250" t="s">
        <v>478</v>
      </c>
      <c r="F572" s="266"/>
      <c r="G572" s="519">
        <f t="shared" si="9"/>
        <v>0</v>
      </c>
      <c r="H572" s="519"/>
      <c r="I572" s="519"/>
    </row>
    <row r="573" spans="1:9" ht="15.75" customHeight="1" outlineLevel="2" thickBot="1">
      <c r="A573" s="255">
        <v>2826</v>
      </c>
      <c r="B573" s="281" t="s">
        <v>618</v>
      </c>
      <c r="C573" s="514">
        <v>2</v>
      </c>
      <c r="D573" s="515">
        <v>6</v>
      </c>
      <c r="E573" s="250" t="s">
        <v>623</v>
      </c>
      <c r="F573" s="272"/>
      <c r="G573" s="519">
        <f t="shared" si="9"/>
        <v>0</v>
      </c>
      <c r="H573" s="519">
        <f>H575+H576</f>
        <v>0</v>
      </c>
      <c r="I573" s="519">
        <f>I575+I576</f>
        <v>0</v>
      </c>
    </row>
    <row r="574" spans="1:9" ht="33" customHeight="1" outlineLevel="1" thickBot="1">
      <c r="A574" s="255"/>
      <c r="B574" s="263"/>
      <c r="C574" s="514"/>
      <c r="D574" s="515"/>
      <c r="E574" s="250" t="s">
        <v>477</v>
      </c>
      <c r="F574" s="266"/>
      <c r="G574" s="519"/>
      <c r="H574" s="519"/>
      <c r="I574" s="519"/>
    </row>
    <row r="575" spans="1:9" ht="33" customHeight="1" outlineLevel="1" thickBot="1">
      <c r="A575" s="255"/>
      <c r="B575" s="263"/>
      <c r="C575" s="514"/>
      <c r="D575" s="515"/>
      <c r="E575" s="250" t="s">
        <v>478</v>
      </c>
      <c r="F575" s="266"/>
      <c r="G575" s="519">
        <f>H575+I575</f>
        <v>0</v>
      </c>
      <c r="H575" s="519"/>
      <c r="I575" s="519"/>
    </row>
    <row r="576" spans="1:9" ht="33" customHeight="1" outlineLevel="1" thickBot="1">
      <c r="A576" s="255"/>
      <c r="B576" s="263"/>
      <c r="C576" s="514"/>
      <c r="D576" s="515"/>
      <c r="E576" s="250" t="s">
        <v>478</v>
      </c>
      <c r="F576" s="266"/>
      <c r="G576" s="519">
        <f>H576+I576</f>
        <v>0</v>
      </c>
      <c r="H576" s="519"/>
      <c r="I576" s="519"/>
    </row>
    <row r="577" spans="1:9" ht="24.75" outlineLevel="1" thickBot="1">
      <c r="A577" s="255">
        <v>2827</v>
      </c>
      <c r="B577" s="281" t="s">
        <v>618</v>
      </c>
      <c r="C577" s="514">
        <v>2</v>
      </c>
      <c r="D577" s="515">
        <v>7</v>
      </c>
      <c r="E577" s="250" t="s">
        <v>624</v>
      </c>
      <c r="F577" s="272"/>
      <c r="G577" s="519">
        <f>H577+I577</f>
        <v>0</v>
      </c>
      <c r="H577" s="519">
        <f>H579+H580</f>
        <v>0</v>
      </c>
      <c r="I577" s="519">
        <f>I579+I580</f>
        <v>0</v>
      </c>
    </row>
    <row r="578" spans="1:9" ht="23.25" customHeight="1" outlineLevel="1" thickBot="1">
      <c r="A578" s="255"/>
      <c r="B578" s="263"/>
      <c r="C578" s="514"/>
      <c r="D578" s="515"/>
      <c r="E578" s="250" t="s">
        <v>477</v>
      </c>
      <c r="F578" s="266"/>
      <c r="G578" s="519"/>
      <c r="H578" s="519"/>
      <c r="I578" s="519"/>
    </row>
    <row r="579" spans="1:9" ht="16.5" outlineLevel="1" thickBot="1">
      <c r="A579" s="255"/>
      <c r="B579" s="263"/>
      <c r="C579" s="514"/>
      <c r="D579" s="515"/>
      <c r="E579" s="250" t="s">
        <v>478</v>
      </c>
      <c r="F579" s="266"/>
      <c r="G579" s="519">
        <f>H579+I579</f>
        <v>0</v>
      </c>
      <c r="H579" s="519"/>
      <c r="I579" s="519"/>
    </row>
    <row r="580" spans="1:9" ht="16.5" outlineLevel="1" thickBot="1">
      <c r="A580" s="255"/>
      <c r="B580" s="263"/>
      <c r="C580" s="514"/>
      <c r="D580" s="515"/>
      <c r="E580" s="250" t="s">
        <v>478</v>
      </c>
      <c r="F580" s="266"/>
      <c r="G580" s="519">
        <f>H580+I580</f>
        <v>0</v>
      </c>
      <c r="H580" s="519"/>
      <c r="I580" s="519"/>
    </row>
    <row r="581" spans="1:9" ht="36.75" outlineLevel="1" thickBot="1">
      <c r="A581" s="255">
        <v>2830</v>
      </c>
      <c r="B581" s="279" t="s">
        <v>618</v>
      </c>
      <c r="C581" s="512">
        <v>3</v>
      </c>
      <c r="D581" s="513">
        <v>0</v>
      </c>
      <c r="E581" s="258" t="s">
        <v>101</v>
      </c>
      <c r="F581" s="278" t="s">
        <v>102</v>
      </c>
      <c r="G581" s="519">
        <f>H581+I581</f>
        <v>0</v>
      </c>
      <c r="H581" s="519">
        <f>H583+H587+H591</f>
        <v>0</v>
      </c>
      <c r="I581" s="519">
        <f>I583+I587+I591</f>
        <v>0</v>
      </c>
    </row>
    <row r="582" spans="1:9" s="260" customFormat="1" ht="16.5" outlineLevel="1" thickBot="1">
      <c r="A582" s="255"/>
      <c r="B582" s="243"/>
      <c r="C582" s="512"/>
      <c r="D582" s="513"/>
      <c r="E582" s="250" t="s">
        <v>400</v>
      </c>
      <c r="F582" s="259"/>
      <c r="G582" s="519"/>
      <c r="H582" s="519"/>
      <c r="I582" s="519"/>
    </row>
    <row r="583" spans="1:9" ht="16.5" outlineLevel="1" thickBot="1">
      <c r="A583" s="255">
        <v>2831</v>
      </c>
      <c r="B583" s="281" t="s">
        <v>618</v>
      </c>
      <c r="C583" s="514">
        <v>3</v>
      </c>
      <c r="D583" s="515">
        <v>1</v>
      </c>
      <c r="E583" s="250" t="s">
        <v>656</v>
      </c>
      <c r="F583" s="278"/>
      <c r="G583" s="519">
        <f>H583+I583</f>
        <v>0</v>
      </c>
      <c r="H583" s="519">
        <f>H585+H586</f>
        <v>0</v>
      </c>
      <c r="I583" s="519">
        <f>I585+I586</f>
        <v>0</v>
      </c>
    </row>
    <row r="584" spans="1:9" ht="0.75" customHeight="1" outlineLevel="1" thickBot="1">
      <c r="A584" s="255"/>
      <c r="B584" s="263"/>
      <c r="C584" s="514"/>
      <c r="D584" s="515"/>
      <c r="E584" s="250" t="s">
        <v>477</v>
      </c>
      <c r="F584" s="266"/>
      <c r="G584" s="519"/>
      <c r="H584" s="519"/>
      <c r="I584" s="519"/>
    </row>
    <row r="585" spans="1:9" ht="16.5" outlineLevel="1" thickBot="1">
      <c r="A585" s="255"/>
      <c r="B585" s="263"/>
      <c r="C585" s="514"/>
      <c r="D585" s="515"/>
      <c r="E585" s="250" t="s">
        <v>478</v>
      </c>
      <c r="F585" s="266"/>
      <c r="G585" s="519">
        <f>H585+I585</f>
        <v>0</v>
      </c>
      <c r="H585" s="519"/>
      <c r="I585" s="519"/>
    </row>
    <row r="586" spans="1:9" ht="16.5" outlineLevel="1" thickBot="1">
      <c r="A586" s="255"/>
      <c r="B586" s="263"/>
      <c r="C586" s="514"/>
      <c r="D586" s="515"/>
      <c r="E586" s="250" t="s">
        <v>478</v>
      </c>
      <c r="F586" s="266"/>
      <c r="G586" s="519">
        <f>H586+I586</f>
        <v>0</v>
      </c>
      <c r="H586" s="519"/>
      <c r="I586" s="519"/>
    </row>
    <row r="587" spans="1:9" ht="16.5" outlineLevel="1" thickBot="1">
      <c r="A587" s="255">
        <v>2832</v>
      </c>
      <c r="B587" s="281" t="s">
        <v>618</v>
      </c>
      <c r="C587" s="514">
        <v>3</v>
      </c>
      <c r="D587" s="515">
        <v>2</v>
      </c>
      <c r="E587" s="250" t="s">
        <v>666</v>
      </c>
      <c r="F587" s="278"/>
      <c r="G587" s="519">
        <f>H587+I587</f>
        <v>0</v>
      </c>
      <c r="H587" s="519">
        <f>H589+H590</f>
        <v>0</v>
      </c>
      <c r="I587" s="519">
        <f>I589+I590</f>
        <v>0</v>
      </c>
    </row>
    <row r="588" spans="1:9" ht="36.75" outlineLevel="1" thickBot="1">
      <c r="A588" s="255"/>
      <c r="B588" s="263"/>
      <c r="C588" s="514"/>
      <c r="D588" s="515"/>
      <c r="E588" s="250" t="s">
        <v>477</v>
      </c>
      <c r="F588" s="266"/>
      <c r="G588" s="519"/>
      <c r="H588" s="519"/>
      <c r="I588" s="519"/>
    </row>
    <row r="589" spans="1:9" ht="16.5" outlineLevel="1" thickBot="1">
      <c r="A589" s="255"/>
      <c r="B589" s="263"/>
      <c r="C589" s="514"/>
      <c r="D589" s="515"/>
      <c r="E589" s="250" t="s">
        <v>478</v>
      </c>
      <c r="F589" s="266"/>
      <c r="G589" s="519">
        <f>H589+I589</f>
        <v>0</v>
      </c>
      <c r="H589" s="519"/>
      <c r="I589" s="519"/>
    </row>
    <row r="590" spans="1:9" ht="16.5" outlineLevel="1" thickBot="1">
      <c r="A590" s="255"/>
      <c r="B590" s="263"/>
      <c r="C590" s="514"/>
      <c r="D590" s="515"/>
      <c r="E590" s="250" t="s">
        <v>478</v>
      </c>
      <c r="F590" s="266"/>
      <c r="G590" s="519">
        <f>H590+I590</f>
        <v>0</v>
      </c>
      <c r="H590" s="519"/>
      <c r="I590" s="519"/>
    </row>
    <row r="591" spans="1:9" ht="15.75" customHeight="1" outlineLevel="1" thickBot="1">
      <c r="A591" s="255">
        <v>2833</v>
      </c>
      <c r="B591" s="281" t="s">
        <v>618</v>
      </c>
      <c r="C591" s="514">
        <v>3</v>
      </c>
      <c r="D591" s="515">
        <v>3</v>
      </c>
      <c r="E591" s="250" t="s">
        <v>667</v>
      </c>
      <c r="F591" s="272" t="s">
        <v>103</v>
      </c>
      <c r="G591" s="519">
        <f>H591+I591</f>
        <v>0</v>
      </c>
      <c r="H591" s="519">
        <f>H593+H594</f>
        <v>0</v>
      </c>
      <c r="I591" s="519">
        <f>I593+I594</f>
        <v>0</v>
      </c>
    </row>
    <row r="592" spans="1:9" ht="36.75" outlineLevel="1" thickBot="1">
      <c r="A592" s="255"/>
      <c r="B592" s="263"/>
      <c r="C592" s="514"/>
      <c r="D592" s="515"/>
      <c r="E592" s="250" t="s">
        <v>477</v>
      </c>
      <c r="F592" s="266"/>
      <c r="G592" s="519"/>
      <c r="H592" s="519"/>
      <c r="I592" s="519"/>
    </row>
    <row r="593" spans="1:9" ht="16.5" outlineLevel="1" thickBot="1">
      <c r="A593" s="255"/>
      <c r="B593" s="263"/>
      <c r="C593" s="514"/>
      <c r="D593" s="515"/>
      <c r="E593" s="250" t="s">
        <v>478</v>
      </c>
      <c r="F593" s="266"/>
      <c r="G593" s="519">
        <f>H593+I593</f>
        <v>0</v>
      </c>
      <c r="H593" s="519"/>
      <c r="I593" s="519"/>
    </row>
    <row r="594" spans="1:9" ht="16.5" outlineLevel="1" thickBot="1">
      <c r="A594" s="255"/>
      <c r="B594" s="263"/>
      <c r="C594" s="514"/>
      <c r="D594" s="515"/>
      <c r="E594" s="250" t="s">
        <v>478</v>
      </c>
      <c r="F594" s="266"/>
      <c r="G594" s="519">
        <f>H594+I594</f>
        <v>0</v>
      </c>
      <c r="H594" s="519"/>
      <c r="I594" s="519"/>
    </row>
    <row r="595" spans="1:9" ht="16.5" outlineLevel="1" thickBot="1">
      <c r="A595" s="255">
        <v>2840</v>
      </c>
      <c r="B595" s="279" t="s">
        <v>618</v>
      </c>
      <c r="C595" s="512">
        <v>4</v>
      </c>
      <c r="D595" s="513">
        <v>0</v>
      </c>
      <c r="E595" s="258" t="s">
        <v>668</v>
      </c>
      <c r="F595" s="278" t="s">
        <v>104</v>
      </c>
      <c r="G595" s="519">
        <f>H595+I595</f>
        <v>0</v>
      </c>
      <c r="H595" s="519">
        <f>H597+H601+H605</f>
        <v>0</v>
      </c>
      <c r="I595" s="519">
        <f>I597+I601+I605</f>
        <v>0</v>
      </c>
    </row>
    <row r="596" spans="1:9" s="260" customFormat="1" ht="16.5" outlineLevel="1" thickBot="1">
      <c r="A596" s="255"/>
      <c r="B596" s="243"/>
      <c r="C596" s="512"/>
      <c r="D596" s="513"/>
      <c r="E596" s="250" t="s">
        <v>400</v>
      </c>
      <c r="F596" s="259"/>
      <c r="G596" s="519"/>
      <c r="H596" s="519"/>
      <c r="I596" s="519"/>
    </row>
    <row r="597" spans="1:9" ht="15.75" customHeight="1" outlineLevel="1" thickBot="1">
      <c r="A597" s="255">
        <v>2841</v>
      </c>
      <c r="B597" s="281" t="s">
        <v>618</v>
      </c>
      <c r="C597" s="514">
        <v>4</v>
      </c>
      <c r="D597" s="515">
        <v>1</v>
      </c>
      <c r="E597" s="250" t="s">
        <v>669</v>
      </c>
      <c r="F597" s="278"/>
      <c r="G597" s="519">
        <f>H597+I597</f>
        <v>0</v>
      </c>
      <c r="H597" s="519">
        <f>H599+H600</f>
        <v>0</v>
      </c>
      <c r="I597" s="519">
        <f>I599+I600</f>
        <v>0</v>
      </c>
    </row>
    <row r="598" spans="1:9" ht="36.75" outlineLevel="1" thickBot="1">
      <c r="A598" s="255"/>
      <c r="B598" s="263"/>
      <c r="C598" s="514"/>
      <c r="D598" s="515"/>
      <c r="E598" s="250" t="s">
        <v>477</v>
      </c>
      <c r="F598" s="266"/>
      <c r="G598" s="519"/>
      <c r="H598" s="519"/>
      <c r="I598" s="519"/>
    </row>
    <row r="599" spans="1:9" ht="16.5" outlineLevel="1" thickBot="1">
      <c r="A599" s="255"/>
      <c r="B599" s="263"/>
      <c r="C599" s="514"/>
      <c r="D599" s="515"/>
      <c r="E599" s="250" t="s">
        <v>478</v>
      </c>
      <c r="F599" s="266"/>
      <c r="G599" s="519">
        <f>H599+I599</f>
        <v>0</v>
      </c>
      <c r="H599" s="519"/>
      <c r="I599" s="519"/>
    </row>
    <row r="600" spans="1:9" ht="16.5" outlineLevel="1" thickBot="1">
      <c r="A600" s="255"/>
      <c r="B600" s="263"/>
      <c r="C600" s="514"/>
      <c r="D600" s="515"/>
      <c r="E600" s="250" t="s">
        <v>478</v>
      </c>
      <c r="F600" s="266"/>
      <c r="G600" s="519">
        <f>H600+I600</f>
        <v>0</v>
      </c>
      <c r="H600" s="519"/>
      <c r="I600" s="519"/>
    </row>
    <row r="601" spans="1:9" ht="24" customHeight="1" outlineLevel="1" thickBot="1">
      <c r="A601" s="255">
        <v>2842</v>
      </c>
      <c r="B601" s="281" t="s">
        <v>618</v>
      </c>
      <c r="C601" s="514">
        <v>4</v>
      </c>
      <c r="D601" s="515">
        <v>2</v>
      </c>
      <c r="E601" s="250" t="s">
        <v>670</v>
      </c>
      <c r="F601" s="278"/>
      <c r="G601" s="519">
        <f>H601+I601</f>
        <v>0</v>
      </c>
      <c r="H601" s="519">
        <f>H603+H604</f>
        <v>0</v>
      </c>
      <c r="I601" s="519">
        <f>I603+I604</f>
        <v>0</v>
      </c>
    </row>
    <row r="602" spans="1:9" ht="36.75" outlineLevel="1" thickBot="1">
      <c r="A602" s="255"/>
      <c r="B602" s="263"/>
      <c r="C602" s="514"/>
      <c r="D602" s="515"/>
      <c r="E602" s="250" t="s">
        <v>477</v>
      </c>
      <c r="F602" s="266"/>
      <c r="G602" s="519"/>
      <c r="H602" s="519"/>
      <c r="I602" s="519"/>
    </row>
    <row r="603" spans="1:9" ht="16.5" outlineLevel="1" thickBot="1">
      <c r="A603" s="255"/>
      <c r="B603" s="263"/>
      <c r="C603" s="514"/>
      <c r="D603" s="515"/>
      <c r="E603" s="250" t="s">
        <v>478</v>
      </c>
      <c r="F603" s="266"/>
      <c r="G603" s="519">
        <f>H603+I603</f>
        <v>0</v>
      </c>
      <c r="H603" s="519"/>
      <c r="I603" s="519"/>
    </row>
    <row r="604" spans="1:9" ht="16.5" outlineLevel="1" thickBot="1">
      <c r="A604" s="255"/>
      <c r="B604" s="263"/>
      <c r="C604" s="514"/>
      <c r="D604" s="515"/>
      <c r="E604" s="250" t="s">
        <v>478</v>
      </c>
      <c r="F604" s="266"/>
      <c r="G604" s="519">
        <f>H604+I604</f>
        <v>0</v>
      </c>
      <c r="H604" s="519"/>
      <c r="I604" s="519"/>
    </row>
    <row r="605" spans="1:9" ht="16.5" outlineLevel="1" thickBot="1">
      <c r="A605" s="255">
        <v>2843</v>
      </c>
      <c r="B605" s="281" t="s">
        <v>618</v>
      </c>
      <c r="C605" s="514">
        <v>4</v>
      </c>
      <c r="D605" s="515">
        <v>3</v>
      </c>
      <c r="E605" s="250" t="s">
        <v>668</v>
      </c>
      <c r="F605" s="272" t="s">
        <v>105</v>
      </c>
      <c r="G605" s="519">
        <f>H605+I605</f>
        <v>0</v>
      </c>
      <c r="H605" s="519">
        <f>H607+H608</f>
        <v>0</v>
      </c>
      <c r="I605" s="519">
        <f>I607+I608</f>
        <v>0</v>
      </c>
    </row>
    <row r="606" spans="1:9" ht="0.75" customHeight="1" outlineLevel="1" thickBot="1">
      <c r="A606" s="255"/>
      <c r="B606" s="263"/>
      <c r="C606" s="514"/>
      <c r="D606" s="515"/>
      <c r="E606" s="250" t="s">
        <v>477</v>
      </c>
      <c r="F606" s="266"/>
      <c r="G606" s="519"/>
      <c r="H606" s="519"/>
      <c r="I606" s="519"/>
    </row>
    <row r="607" spans="1:9" ht="16.5" outlineLevel="1" thickBot="1">
      <c r="A607" s="255"/>
      <c r="B607" s="263"/>
      <c r="C607" s="514"/>
      <c r="D607" s="515"/>
      <c r="E607" s="250" t="s">
        <v>478</v>
      </c>
      <c r="F607" s="266"/>
      <c r="G607" s="519">
        <f>H607+I607</f>
        <v>0</v>
      </c>
      <c r="H607" s="519"/>
      <c r="I607" s="519"/>
    </row>
    <row r="608" spans="1:9" ht="16.5" outlineLevel="1" thickBot="1">
      <c r="A608" s="255"/>
      <c r="B608" s="263"/>
      <c r="C608" s="514"/>
      <c r="D608" s="515"/>
      <c r="E608" s="250" t="s">
        <v>478</v>
      </c>
      <c r="F608" s="266"/>
      <c r="G608" s="519">
        <f>H608+I608</f>
        <v>0</v>
      </c>
      <c r="H608" s="519"/>
      <c r="I608" s="519"/>
    </row>
    <row r="609" spans="1:9" ht="24.75" outlineLevel="1" thickBot="1">
      <c r="A609" s="255">
        <v>2850</v>
      </c>
      <c r="B609" s="279" t="s">
        <v>618</v>
      </c>
      <c r="C609" s="512">
        <v>5</v>
      </c>
      <c r="D609" s="513">
        <v>0</v>
      </c>
      <c r="E609" s="288" t="s">
        <v>106</v>
      </c>
      <c r="F609" s="278" t="s">
        <v>107</v>
      </c>
      <c r="G609" s="519">
        <f>H609+I609</f>
        <v>0</v>
      </c>
      <c r="H609" s="519">
        <f>H611</f>
        <v>0</v>
      </c>
      <c r="I609" s="519">
        <f>I611</f>
        <v>0</v>
      </c>
    </row>
    <row r="610" spans="1:9" s="260" customFormat="1" ht="16.5" outlineLevel="1" thickBot="1">
      <c r="A610" s="255"/>
      <c r="B610" s="243"/>
      <c r="C610" s="512"/>
      <c r="D610" s="513"/>
      <c r="E610" s="250" t="s">
        <v>400</v>
      </c>
      <c r="F610" s="259"/>
      <c r="G610" s="519"/>
      <c r="H610" s="519"/>
      <c r="I610" s="519"/>
    </row>
    <row r="611" spans="1:9" ht="24.75" outlineLevel="1" thickBot="1">
      <c r="A611" s="255">
        <v>2851</v>
      </c>
      <c r="B611" s="279" t="s">
        <v>618</v>
      </c>
      <c r="C611" s="512">
        <v>5</v>
      </c>
      <c r="D611" s="513">
        <v>1</v>
      </c>
      <c r="E611" s="289" t="s">
        <v>106</v>
      </c>
      <c r="F611" s="272" t="s">
        <v>108</v>
      </c>
      <c r="G611" s="519">
        <f>H611+I611</f>
        <v>0</v>
      </c>
      <c r="H611" s="519">
        <f>H613+H614</f>
        <v>0</v>
      </c>
      <c r="I611" s="519">
        <f>I613+I614</f>
        <v>0</v>
      </c>
    </row>
    <row r="612" spans="1:9" ht="1.5" customHeight="1" outlineLevel="1" thickBot="1">
      <c r="A612" s="255"/>
      <c r="B612" s="263"/>
      <c r="C612" s="514"/>
      <c r="D612" s="515"/>
      <c r="E612" s="250" t="s">
        <v>477</v>
      </c>
      <c r="F612" s="266"/>
      <c r="G612" s="519"/>
      <c r="H612" s="519"/>
      <c r="I612" s="519"/>
    </row>
    <row r="613" spans="1:9" ht="16.5" outlineLevel="1" thickBot="1">
      <c r="A613" s="255"/>
      <c r="B613" s="263"/>
      <c r="C613" s="514"/>
      <c r="D613" s="515"/>
      <c r="E613" s="250" t="s">
        <v>478</v>
      </c>
      <c r="F613" s="266"/>
      <c r="G613" s="519">
        <f>H613+I613</f>
        <v>0</v>
      </c>
      <c r="H613" s="519"/>
      <c r="I613" s="519"/>
    </row>
    <row r="614" spans="1:9" ht="16.5" outlineLevel="1" thickBot="1">
      <c r="A614" s="255"/>
      <c r="B614" s="263"/>
      <c r="C614" s="514"/>
      <c r="D614" s="515"/>
      <c r="E614" s="250" t="s">
        <v>478</v>
      </c>
      <c r="F614" s="266"/>
      <c r="G614" s="519">
        <f>H614+I614</f>
        <v>0</v>
      </c>
      <c r="H614" s="519"/>
      <c r="I614" s="519"/>
    </row>
    <row r="615" spans="1:9" ht="29.25" outlineLevel="1" thickBot="1">
      <c r="A615" s="255">
        <v>2860</v>
      </c>
      <c r="B615" s="279" t="s">
        <v>618</v>
      </c>
      <c r="C615" s="512">
        <v>6</v>
      </c>
      <c r="D615" s="513">
        <v>0</v>
      </c>
      <c r="E615" s="288" t="s">
        <v>109</v>
      </c>
      <c r="F615" s="278" t="s">
        <v>231</v>
      </c>
      <c r="G615" s="519">
        <f>H615+I615</f>
        <v>0</v>
      </c>
      <c r="H615" s="519">
        <f>H617</f>
        <v>0</v>
      </c>
      <c r="I615" s="519">
        <f>I617</f>
        <v>0</v>
      </c>
    </row>
    <row r="616" spans="1:9" s="260" customFormat="1" ht="16.5" outlineLevel="1" thickBot="1">
      <c r="A616" s="255"/>
      <c r="B616" s="243"/>
      <c r="C616" s="512"/>
      <c r="D616" s="513"/>
      <c r="E616" s="250" t="s">
        <v>400</v>
      </c>
      <c r="F616" s="259"/>
      <c r="G616" s="519"/>
      <c r="H616" s="519"/>
      <c r="I616" s="519"/>
    </row>
    <row r="617" spans="1:9" ht="29.25" outlineLevel="1" thickBot="1">
      <c r="A617" s="255">
        <v>2861</v>
      </c>
      <c r="B617" s="281" t="s">
        <v>618</v>
      </c>
      <c r="C617" s="514">
        <v>6</v>
      </c>
      <c r="D617" s="515">
        <v>1</v>
      </c>
      <c r="E617" s="289" t="s">
        <v>109</v>
      </c>
      <c r="F617" s="272" t="s">
        <v>232</v>
      </c>
      <c r="G617" s="519">
        <f>H617+I617</f>
        <v>0</v>
      </c>
      <c r="H617" s="519">
        <f>H619+H620</f>
        <v>0</v>
      </c>
      <c r="I617" s="519">
        <f>I619+I620</f>
        <v>0</v>
      </c>
    </row>
    <row r="618" spans="1:9" ht="36.75" outlineLevel="1" thickBot="1">
      <c r="A618" s="255"/>
      <c r="B618" s="263"/>
      <c r="C618" s="514"/>
      <c r="D618" s="515"/>
      <c r="E618" s="250" t="s">
        <v>477</v>
      </c>
      <c r="F618" s="266"/>
      <c r="G618" s="519"/>
      <c r="H618" s="519"/>
      <c r="I618" s="519"/>
    </row>
    <row r="619" spans="1:9" ht="16.5" outlineLevel="1" thickBot="1">
      <c r="A619" s="255"/>
      <c r="B619" s="263"/>
      <c r="C619" s="514"/>
      <c r="D619" s="515"/>
      <c r="E619" s="250" t="s">
        <v>478</v>
      </c>
      <c r="F619" s="266"/>
      <c r="G619" s="519">
        <f>H619+I619</f>
        <v>0</v>
      </c>
      <c r="H619" s="519"/>
      <c r="I619" s="519"/>
    </row>
    <row r="620" spans="1:9" ht="16.5" outlineLevel="1" thickBot="1">
      <c r="A620" s="255"/>
      <c r="B620" s="263"/>
      <c r="C620" s="514"/>
      <c r="D620" s="515"/>
      <c r="E620" s="250" t="s">
        <v>478</v>
      </c>
      <c r="F620" s="266"/>
      <c r="G620" s="519">
        <f>H620+I620</f>
        <v>0</v>
      </c>
      <c r="H620" s="519"/>
      <c r="I620" s="519"/>
    </row>
    <row r="621" spans="1:9" s="248" customFormat="1" ht="36" customHeight="1" thickBot="1">
      <c r="A621" s="274">
        <v>2900</v>
      </c>
      <c r="B621" s="279" t="s">
        <v>625</v>
      </c>
      <c r="C621" s="512">
        <v>0</v>
      </c>
      <c r="D621" s="513">
        <v>0</v>
      </c>
      <c r="E621" s="280" t="s">
        <v>910</v>
      </c>
      <c r="F621" s="275" t="s">
        <v>233</v>
      </c>
      <c r="G621" s="519">
        <f>H621+I621</f>
        <v>0</v>
      </c>
      <c r="H621" s="519">
        <f>H623+H641+H651+H661+H671+H689+H695+H701</f>
        <v>0</v>
      </c>
      <c r="I621" s="519">
        <f>I623+I641+I651+I661+I671+I689+I695+I701</f>
        <v>0</v>
      </c>
    </row>
    <row r="622" spans="1:9" ht="11.25" customHeight="1" thickBot="1">
      <c r="A622" s="249"/>
      <c r="B622" s="243"/>
      <c r="C622" s="510"/>
      <c r="D622" s="511"/>
      <c r="E622" s="250" t="s">
        <v>399</v>
      </c>
      <c r="F622" s="251"/>
      <c r="G622" s="519"/>
      <c r="H622" s="519"/>
      <c r="I622" s="519"/>
    </row>
    <row r="623" spans="1:9" ht="24.75" thickBot="1">
      <c r="A623" s="255">
        <v>2910</v>
      </c>
      <c r="B623" s="279" t="s">
        <v>625</v>
      </c>
      <c r="C623" s="512">
        <v>1</v>
      </c>
      <c r="D623" s="513">
        <v>0</v>
      </c>
      <c r="E623" s="258" t="s">
        <v>659</v>
      </c>
      <c r="F623" s="259" t="s">
        <v>234</v>
      </c>
      <c r="G623" s="519"/>
      <c r="H623" s="519"/>
      <c r="I623" s="519"/>
    </row>
    <row r="624" spans="1:9" s="260" customFormat="1" ht="10.5" customHeight="1" thickBot="1">
      <c r="A624" s="255"/>
      <c r="B624" s="243"/>
      <c r="C624" s="512"/>
      <c r="D624" s="513"/>
      <c r="E624" s="250" t="s">
        <v>400</v>
      </c>
      <c r="F624" s="259"/>
      <c r="G624" s="519"/>
      <c r="H624" s="519"/>
      <c r="I624" s="519"/>
    </row>
    <row r="625" spans="1:9" ht="16.5" thickBot="1">
      <c r="A625" s="255">
        <v>2911</v>
      </c>
      <c r="B625" s="281" t="s">
        <v>625</v>
      </c>
      <c r="C625" s="514">
        <v>1</v>
      </c>
      <c r="D625" s="515">
        <v>1</v>
      </c>
      <c r="E625" s="250" t="s">
        <v>235</v>
      </c>
      <c r="F625" s="272" t="s">
        <v>236</v>
      </c>
      <c r="G625" s="519"/>
      <c r="H625" s="519"/>
      <c r="I625" s="519"/>
    </row>
    <row r="626" spans="1:9" ht="36.75" hidden="1" thickBot="1">
      <c r="A626" s="255"/>
      <c r="B626" s="263"/>
      <c r="C626" s="514"/>
      <c r="D626" s="515"/>
      <c r="E626" s="250" t="s">
        <v>477</v>
      </c>
      <c r="F626" s="266"/>
      <c r="G626" s="519"/>
      <c r="H626" s="519"/>
      <c r="I626" s="519"/>
    </row>
    <row r="627" spans="1:9" ht="16.5" hidden="1" thickBot="1">
      <c r="A627" s="255"/>
      <c r="B627" s="263"/>
      <c r="C627" s="514"/>
      <c r="D627" s="515"/>
      <c r="E627" s="250">
        <v>4111</v>
      </c>
      <c r="F627" s="266"/>
      <c r="G627" s="519">
        <f t="shared" ref="G627:G637" si="10">H627+I627</f>
        <v>0</v>
      </c>
      <c r="H627" s="519"/>
      <c r="I627" s="519"/>
    </row>
    <row r="628" spans="1:9" ht="16.5" hidden="1" thickBot="1">
      <c r="A628" s="255"/>
      <c r="B628" s="263"/>
      <c r="C628" s="514"/>
      <c r="D628" s="515"/>
      <c r="E628" s="250">
        <v>4131</v>
      </c>
      <c r="F628" s="266"/>
      <c r="G628" s="519">
        <f t="shared" si="10"/>
        <v>0</v>
      </c>
      <c r="H628" s="519"/>
      <c r="I628" s="519"/>
    </row>
    <row r="629" spans="1:9" ht="15" hidden="1" customHeight="1" thickBot="1">
      <c r="A629" s="255"/>
      <c r="B629" s="263"/>
      <c r="C629" s="514"/>
      <c r="D629" s="515"/>
      <c r="E629" s="250">
        <v>4261</v>
      </c>
      <c r="F629" s="266"/>
      <c r="G629" s="519">
        <f t="shared" si="10"/>
        <v>0</v>
      </c>
      <c r="H629" s="519"/>
      <c r="I629" s="519"/>
    </row>
    <row r="630" spans="1:9" ht="16.5" hidden="1" thickBot="1">
      <c r="A630" s="255"/>
      <c r="B630" s="263"/>
      <c r="C630" s="514"/>
      <c r="D630" s="515"/>
      <c r="E630" s="250">
        <v>4266</v>
      </c>
      <c r="F630" s="266"/>
      <c r="G630" s="519">
        <f t="shared" si="10"/>
        <v>0</v>
      </c>
      <c r="H630" s="519"/>
      <c r="I630" s="519"/>
    </row>
    <row r="631" spans="1:9" ht="15" hidden="1" customHeight="1" thickBot="1">
      <c r="A631" s="255"/>
      <c r="B631" s="263"/>
      <c r="C631" s="514"/>
      <c r="D631" s="515"/>
      <c r="E631" s="250">
        <v>4267</v>
      </c>
      <c r="F631" s="266"/>
      <c r="G631" s="519">
        <f t="shared" si="10"/>
        <v>0</v>
      </c>
      <c r="H631" s="519"/>
      <c r="I631" s="519"/>
    </row>
    <row r="632" spans="1:9" ht="16.5" hidden="1" thickBot="1">
      <c r="A632" s="255"/>
      <c r="B632" s="263"/>
      <c r="C632" s="514"/>
      <c r="D632" s="515"/>
      <c r="E632" s="250">
        <v>4269</v>
      </c>
      <c r="F632" s="266"/>
      <c r="G632" s="519">
        <f t="shared" si="10"/>
        <v>0</v>
      </c>
      <c r="H632" s="519"/>
      <c r="I632" s="519"/>
    </row>
    <row r="633" spans="1:9" ht="16.5" hidden="1" thickBot="1">
      <c r="A633" s="255"/>
      <c r="B633" s="263"/>
      <c r="C633" s="514"/>
      <c r="D633" s="515"/>
      <c r="E633" s="250">
        <v>4214</v>
      </c>
      <c r="F633" s="266"/>
      <c r="G633" s="519">
        <f t="shared" si="10"/>
        <v>0</v>
      </c>
      <c r="H633" s="519"/>
      <c r="I633" s="519"/>
    </row>
    <row r="634" spans="1:9" ht="16.5" hidden="1" thickBot="1">
      <c r="A634" s="255"/>
      <c r="B634" s="263"/>
      <c r="C634" s="514"/>
      <c r="D634" s="515"/>
      <c r="E634" s="250">
        <v>4212</v>
      </c>
      <c r="F634" s="266"/>
      <c r="G634" s="519">
        <f t="shared" si="10"/>
        <v>0</v>
      </c>
      <c r="H634" s="519"/>
      <c r="I634" s="519"/>
    </row>
    <row r="635" spans="1:9" ht="15" hidden="1" customHeight="1" thickBot="1">
      <c r="A635" s="255"/>
      <c r="B635" s="263"/>
      <c r="C635" s="514"/>
      <c r="D635" s="515"/>
      <c r="E635" s="516">
        <v>4269</v>
      </c>
      <c r="F635" s="266"/>
      <c r="G635" s="519">
        <f t="shared" si="10"/>
        <v>0</v>
      </c>
      <c r="H635" s="519"/>
      <c r="I635" s="519"/>
    </row>
    <row r="636" spans="1:9" ht="16.5" hidden="1" thickBot="1">
      <c r="A636" s="255"/>
      <c r="B636" s="263"/>
      <c r="C636" s="514"/>
      <c r="D636" s="515"/>
      <c r="E636" s="250">
        <v>5113</v>
      </c>
      <c r="F636" s="266"/>
      <c r="G636" s="519">
        <f t="shared" si="10"/>
        <v>0</v>
      </c>
      <c r="H636" s="519"/>
      <c r="I636" s="519"/>
    </row>
    <row r="637" spans="1:9" ht="16.5" outlineLevel="1" thickBot="1">
      <c r="A637" s="255">
        <v>2912</v>
      </c>
      <c r="B637" s="281" t="s">
        <v>625</v>
      </c>
      <c r="C637" s="514">
        <v>1</v>
      </c>
      <c r="D637" s="515">
        <v>2</v>
      </c>
      <c r="E637" s="250" t="s">
        <v>626</v>
      </c>
      <c r="F637" s="272" t="s">
        <v>237</v>
      </c>
      <c r="G637" s="519">
        <f t="shared" si="10"/>
        <v>0</v>
      </c>
      <c r="H637" s="519">
        <f>H639+H640</f>
        <v>0</v>
      </c>
      <c r="I637" s="519">
        <f>I639+I640</f>
        <v>0</v>
      </c>
    </row>
    <row r="638" spans="1:9" ht="36.75" outlineLevel="1" thickBot="1">
      <c r="A638" s="255"/>
      <c r="B638" s="263"/>
      <c r="C638" s="514"/>
      <c r="D638" s="515"/>
      <c r="E638" s="250" t="s">
        <v>477</v>
      </c>
      <c r="F638" s="266"/>
      <c r="G638" s="519"/>
      <c r="H638" s="519"/>
      <c r="I638" s="519"/>
    </row>
    <row r="639" spans="1:9" ht="16.5" outlineLevel="1" thickBot="1">
      <c r="A639" s="255"/>
      <c r="B639" s="263"/>
      <c r="C639" s="514"/>
      <c r="D639" s="515"/>
      <c r="E639" s="250" t="s">
        <v>478</v>
      </c>
      <c r="F639" s="266"/>
      <c r="G639" s="519">
        <f>H639+I639</f>
        <v>0</v>
      </c>
      <c r="H639" s="519"/>
      <c r="I639" s="519"/>
    </row>
    <row r="640" spans="1:9" ht="16.5" outlineLevel="1" thickBot="1">
      <c r="A640" s="255"/>
      <c r="B640" s="263"/>
      <c r="C640" s="514"/>
      <c r="D640" s="515"/>
      <c r="E640" s="250" t="s">
        <v>478</v>
      </c>
      <c r="F640" s="266"/>
      <c r="G640" s="519">
        <f>H640+I640</f>
        <v>0</v>
      </c>
      <c r="H640" s="519"/>
      <c r="I640" s="519"/>
    </row>
    <row r="641" spans="1:9" ht="16.5" outlineLevel="1" thickBot="1">
      <c r="A641" s="255">
        <v>2920</v>
      </c>
      <c r="B641" s="279" t="s">
        <v>625</v>
      </c>
      <c r="C641" s="512">
        <v>2</v>
      </c>
      <c r="D641" s="513">
        <v>0</v>
      </c>
      <c r="E641" s="258" t="s">
        <v>627</v>
      </c>
      <c r="F641" s="259" t="s">
        <v>238</v>
      </c>
      <c r="G641" s="519">
        <f>H641+I641</f>
        <v>0</v>
      </c>
      <c r="H641" s="519">
        <f>H643+H647</f>
        <v>0</v>
      </c>
      <c r="I641" s="519">
        <f>I643+I647</f>
        <v>0</v>
      </c>
    </row>
    <row r="642" spans="1:9" s="260" customFormat="1" ht="10.5" customHeight="1" outlineLevel="1" thickBot="1">
      <c r="A642" s="255"/>
      <c r="B642" s="243"/>
      <c r="C642" s="512"/>
      <c r="D642" s="513"/>
      <c r="E642" s="250" t="s">
        <v>400</v>
      </c>
      <c r="F642" s="259"/>
      <c r="G642" s="519"/>
      <c r="H642" s="519"/>
      <c r="I642" s="519"/>
    </row>
    <row r="643" spans="1:9" ht="16.5" outlineLevel="1" thickBot="1">
      <c r="A643" s="255">
        <v>2921</v>
      </c>
      <c r="B643" s="281" t="s">
        <v>625</v>
      </c>
      <c r="C643" s="514">
        <v>2</v>
      </c>
      <c r="D643" s="515">
        <v>1</v>
      </c>
      <c r="E643" s="250" t="s">
        <v>628</v>
      </c>
      <c r="F643" s="272" t="s">
        <v>239</v>
      </c>
      <c r="G643" s="519">
        <f>H643+I643</f>
        <v>0</v>
      </c>
      <c r="H643" s="519">
        <f>H645+H646</f>
        <v>0</v>
      </c>
      <c r="I643" s="519">
        <f>I645+I646</f>
        <v>0</v>
      </c>
    </row>
    <row r="644" spans="1:9" ht="36.75" outlineLevel="1" thickBot="1">
      <c r="A644" s="255"/>
      <c r="B644" s="263"/>
      <c r="C644" s="514"/>
      <c r="D644" s="515"/>
      <c r="E644" s="250" t="s">
        <v>477</v>
      </c>
      <c r="F644" s="266"/>
      <c r="G644" s="519"/>
      <c r="H644" s="519"/>
      <c r="I644" s="519"/>
    </row>
    <row r="645" spans="1:9" ht="16.5" outlineLevel="1" thickBot="1">
      <c r="A645" s="255"/>
      <c r="B645" s="263"/>
      <c r="C645" s="514"/>
      <c r="D645" s="515"/>
      <c r="E645" s="250" t="s">
        <v>478</v>
      </c>
      <c r="F645" s="266"/>
      <c r="G645" s="519">
        <f>H645+I645</f>
        <v>0</v>
      </c>
      <c r="H645" s="519"/>
      <c r="I645" s="519"/>
    </row>
    <row r="646" spans="1:9" ht="16.5" outlineLevel="1" thickBot="1">
      <c r="A646" s="255"/>
      <c r="B646" s="263"/>
      <c r="C646" s="514"/>
      <c r="D646" s="515"/>
      <c r="E646" s="250" t="s">
        <v>478</v>
      </c>
      <c r="F646" s="266"/>
      <c r="G646" s="519">
        <f>H646+I646</f>
        <v>0</v>
      </c>
      <c r="H646" s="519"/>
      <c r="I646" s="519"/>
    </row>
    <row r="647" spans="1:9" ht="16.5" outlineLevel="1" thickBot="1">
      <c r="A647" s="255">
        <v>2922</v>
      </c>
      <c r="B647" s="281" t="s">
        <v>625</v>
      </c>
      <c r="C647" s="514">
        <v>2</v>
      </c>
      <c r="D647" s="515">
        <v>2</v>
      </c>
      <c r="E647" s="250" t="s">
        <v>629</v>
      </c>
      <c r="F647" s="272" t="s">
        <v>240</v>
      </c>
      <c r="G647" s="519">
        <f>H647+I647</f>
        <v>0</v>
      </c>
      <c r="H647" s="519">
        <f>H649+H650</f>
        <v>0</v>
      </c>
      <c r="I647" s="519">
        <f>I649+I650</f>
        <v>0</v>
      </c>
    </row>
    <row r="648" spans="1:9" ht="36.75" outlineLevel="1" thickBot="1">
      <c r="A648" s="255"/>
      <c r="B648" s="263"/>
      <c r="C648" s="514"/>
      <c r="D648" s="515"/>
      <c r="E648" s="250" t="s">
        <v>477</v>
      </c>
      <c r="F648" s="266"/>
      <c r="G648" s="519"/>
      <c r="H648" s="519"/>
      <c r="I648" s="519"/>
    </row>
    <row r="649" spans="1:9" ht="16.5" outlineLevel="1" thickBot="1">
      <c r="A649" s="255"/>
      <c r="B649" s="263"/>
      <c r="C649" s="514"/>
      <c r="D649" s="515"/>
      <c r="E649" s="250" t="s">
        <v>478</v>
      </c>
      <c r="F649" s="266"/>
      <c r="G649" s="519">
        <f>H649+I649</f>
        <v>0</v>
      </c>
      <c r="H649" s="519"/>
      <c r="I649" s="519"/>
    </row>
    <row r="650" spans="1:9" ht="16.5" outlineLevel="1" thickBot="1">
      <c r="A650" s="255"/>
      <c r="B650" s="263"/>
      <c r="C650" s="514"/>
      <c r="D650" s="515"/>
      <c r="E650" s="250" t="s">
        <v>478</v>
      </c>
      <c r="F650" s="266"/>
      <c r="G650" s="519">
        <f>H650+I650</f>
        <v>0</v>
      </c>
      <c r="H650" s="519"/>
      <c r="I650" s="519"/>
    </row>
    <row r="651" spans="1:9" ht="36.75" outlineLevel="1" thickBot="1">
      <c r="A651" s="255">
        <v>2930</v>
      </c>
      <c r="B651" s="279" t="s">
        <v>625</v>
      </c>
      <c r="C651" s="512">
        <v>3</v>
      </c>
      <c r="D651" s="513">
        <v>0</v>
      </c>
      <c r="E651" s="258" t="s">
        <v>630</v>
      </c>
      <c r="F651" s="259" t="s">
        <v>241</v>
      </c>
      <c r="G651" s="519">
        <f>H651+I651</f>
        <v>0</v>
      </c>
      <c r="H651" s="519">
        <f>H653+H657</f>
        <v>0</v>
      </c>
      <c r="I651" s="519">
        <f>I653+I657</f>
        <v>0</v>
      </c>
    </row>
    <row r="652" spans="1:9" s="260" customFormat="1" ht="10.5" customHeight="1" outlineLevel="1" thickBot="1">
      <c r="A652" s="255"/>
      <c r="B652" s="243"/>
      <c r="C652" s="512"/>
      <c r="D652" s="513"/>
      <c r="E652" s="250" t="s">
        <v>400</v>
      </c>
      <c r="F652" s="259"/>
      <c r="G652" s="519"/>
      <c r="H652" s="519"/>
      <c r="I652" s="519"/>
    </row>
    <row r="653" spans="1:9" ht="24.75" outlineLevel="1" thickBot="1">
      <c r="A653" s="255">
        <v>2931</v>
      </c>
      <c r="B653" s="281" t="s">
        <v>625</v>
      </c>
      <c r="C653" s="514">
        <v>3</v>
      </c>
      <c r="D653" s="515">
        <v>1</v>
      </c>
      <c r="E653" s="250" t="s">
        <v>631</v>
      </c>
      <c r="F653" s="272" t="s">
        <v>242</v>
      </c>
      <c r="G653" s="519">
        <f>H653+I653</f>
        <v>0</v>
      </c>
      <c r="H653" s="519">
        <f>H655+H656</f>
        <v>0</v>
      </c>
      <c r="I653" s="519">
        <f>I655+I656</f>
        <v>0</v>
      </c>
    </row>
    <row r="654" spans="1:9" ht="36.75" outlineLevel="1" thickBot="1">
      <c r="A654" s="255"/>
      <c r="B654" s="263"/>
      <c r="C654" s="514"/>
      <c r="D654" s="515"/>
      <c r="E654" s="250" t="s">
        <v>477</v>
      </c>
      <c r="F654" s="266"/>
      <c r="G654" s="519"/>
      <c r="H654" s="519"/>
      <c r="I654" s="519"/>
    </row>
    <row r="655" spans="1:9" ht="16.5" outlineLevel="1" thickBot="1">
      <c r="A655" s="255"/>
      <c r="B655" s="263"/>
      <c r="C655" s="514"/>
      <c r="D655" s="515"/>
      <c r="E655" s="250" t="s">
        <v>478</v>
      </c>
      <c r="F655" s="266"/>
      <c r="G655" s="519">
        <f>H655+I655</f>
        <v>0</v>
      </c>
      <c r="H655" s="519"/>
      <c r="I655" s="519"/>
    </row>
    <row r="656" spans="1:9" ht="16.5" outlineLevel="1" thickBot="1">
      <c r="A656" s="255"/>
      <c r="B656" s="263"/>
      <c r="C656" s="514"/>
      <c r="D656" s="515"/>
      <c r="E656" s="250" t="s">
        <v>478</v>
      </c>
      <c r="F656" s="266"/>
      <c r="G656" s="519">
        <f>H656+I656</f>
        <v>0</v>
      </c>
      <c r="H656" s="519"/>
      <c r="I656" s="519"/>
    </row>
    <row r="657" spans="1:9" ht="16.5" outlineLevel="1" thickBot="1">
      <c r="A657" s="255">
        <v>2932</v>
      </c>
      <c r="B657" s="281" t="s">
        <v>625</v>
      </c>
      <c r="C657" s="514">
        <v>3</v>
      </c>
      <c r="D657" s="515">
        <v>2</v>
      </c>
      <c r="E657" s="250" t="s">
        <v>632</v>
      </c>
      <c r="F657" s="272"/>
      <c r="G657" s="519">
        <f>H657+I657</f>
        <v>0</v>
      </c>
      <c r="H657" s="519">
        <f>H659+H660</f>
        <v>0</v>
      </c>
      <c r="I657" s="519">
        <f>I659+I660</f>
        <v>0</v>
      </c>
    </row>
    <row r="658" spans="1:9" ht="36.75" outlineLevel="1" thickBot="1">
      <c r="A658" s="255"/>
      <c r="B658" s="263"/>
      <c r="C658" s="514"/>
      <c r="D658" s="515"/>
      <c r="E658" s="250" t="s">
        <v>477</v>
      </c>
      <c r="F658" s="266"/>
      <c r="G658" s="519"/>
      <c r="H658" s="519"/>
      <c r="I658" s="519"/>
    </row>
    <row r="659" spans="1:9" ht="16.5" outlineLevel="1" thickBot="1">
      <c r="A659" s="255"/>
      <c r="B659" s="263"/>
      <c r="C659" s="514"/>
      <c r="D659" s="515"/>
      <c r="E659" s="250" t="s">
        <v>478</v>
      </c>
      <c r="F659" s="266"/>
      <c r="G659" s="519">
        <f>H659+I659</f>
        <v>0</v>
      </c>
      <c r="H659" s="519"/>
      <c r="I659" s="519"/>
    </row>
    <row r="660" spans="1:9" ht="16.5" outlineLevel="1" thickBot="1">
      <c r="A660" s="255"/>
      <c r="B660" s="263"/>
      <c r="C660" s="514"/>
      <c r="D660" s="515"/>
      <c r="E660" s="250" t="s">
        <v>478</v>
      </c>
      <c r="F660" s="266"/>
      <c r="G660" s="519">
        <f>H660+I660</f>
        <v>0</v>
      </c>
      <c r="H660" s="519"/>
      <c r="I660" s="519"/>
    </row>
    <row r="661" spans="1:9" ht="16.5" outlineLevel="1" thickBot="1">
      <c r="A661" s="255">
        <v>2940</v>
      </c>
      <c r="B661" s="279" t="s">
        <v>625</v>
      </c>
      <c r="C661" s="512">
        <v>4</v>
      </c>
      <c r="D661" s="513">
        <v>0</v>
      </c>
      <c r="E661" s="258" t="s">
        <v>243</v>
      </c>
      <c r="F661" s="259" t="s">
        <v>244</v>
      </c>
      <c r="G661" s="519">
        <f>H661+I661</f>
        <v>0</v>
      </c>
      <c r="H661" s="519">
        <f>H663+H667</f>
        <v>0</v>
      </c>
      <c r="I661" s="519">
        <f>I663+I667</f>
        <v>0</v>
      </c>
    </row>
    <row r="662" spans="1:9" s="260" customFormat="1" ht="10.5" customHeight="1" outlineLevel="1" thickBot="1">
      <c r="A662" s="255"/>
      <c r="B662" s="243"/>
      <c r="C662" s="512"/>
      <c r="D662" s="513"/>
      <c r="E662" s="250" t="s">
        <v>400</v>
      </c>
      <c r="F662" s="259"/>
      <c r="G662" s="519"/>
      <c r="H662" s="519"/>
      <c r="I662" s="519"/>
    </row>
    <row r="663" spans="1:9" ht="16.5" outlineLevel="1" thickBot="1">
      <c r="A663" s="255">
        <v>2941</v>
      </c>
      <c r="B663" s="281" t="s">
        <v>625</v>
      </c>
      <c r="C663" s="514">
        <v>4</v>
      </c>
      <c r="D663" s="515">
        <v>1</v>
      </c>
      <c r="E663" s="250" t="s">
        <v>633</v>
      </c>
      <c r="F663" s="272" t="s">
        <v>245</v>
      </c>
      <c r="G663" s="519">
        <f>H663+I663</f>
        <v>0</v>
      </c>
      <c r="H663" s="519">
        <f>H665+H666</f>
        <v>0</v>
      </c>
      <c r="I663" s="519">
        <f>I665+I666</f>
        <v>0</v>
      </c>
    </row>
    <row r="664" spans="1:9" ht="36.75" outlineLevel="1" thickBot="1">
      <c r="A664" s="255"/>
      <c r="B664" s="263"/>
      <c r="C664" s="514"/>
      <c r="D664" s="515"/>
      <c r="E664" s="250" t="s">
        <v>477</v>
      </c>
      <c r="F664" s="266"/>
      <c r="G664" s="519"/>
      <c r="H664" s="519"/>
      <c r="I664" s="519"/>
    </row>
    <row r="665" spans="1:9" ht="16.5" outlineLevel="1" thickBot="1">
      <c r="A665" s="255"/>
      <c r="B665" s="263"/>
      <c r="C665" s="514"/>
      <c r="D665" s="515"/>
      <c r="E665" s="250" t="s">
        <v>478</v>
      </c>
      <c r="F665" s="266"/>
      <c r="G665" s="519">
        <f>H665+I665</f>
        <v>0</v>
      </c>
      <c r="H665" s="519"/>
      <c r="I665" s="519"/>
    </row>
    <row r="666" spans="1:9" ht="16.5" outlineLevel="1" thickBot="1">
      <c r="A666" s="255"/>
      <c r="B666" s="263"/>
      <c r="C666" s="514"/>
      <c r="D666" s="515"/>
      <c r="E666" s="250" t="s">
        <v>478</v>
      </c>
      <c r="F666" s="266"/>
      <c r="G666" s="519">
        <f>H666+I666</f>
        <v>0</v>
      </c>
      <c r="H666" s="519"/>
      <c r="I666" s="519"/>
    </row>
    <row r="667" spans="1:9" ht="16.5" outlineLevel="1" thickBot="1">
      <c r="A667" s="255">
        <v>2942</v>
      </c>
      <c r="B667" s="281" t="s">
        <v>625</v>
      </c>
      <c r="C667" s="514">
        <v>4</v>
      </c>
      <c r="D667" s="515">
        <v>2</v>
      </c>
      <c r="E667" s="250" t="s">
        <v>634</v>
      </c>
      <c r="F667" s="272" t="s">
        <v>246</v>
      </c>
      <c r="G667" s="519">
        <f>H667+I667</f>
        <v>0</v>
      </c>
      <c r="H667" s="519">
        <f>H669+H670</f>
        <v>0</v>
      </c>
      <c r="I667" s="519">
        <f>I669+I670</f>
        <v>0</v>
      </c>
    </row>
    <row r="668" spans="1:9" ht="36.75" outlineLevel="1" thickBot="1">
      <c r="A668" s="255"/>
      <c r="B668" s="263"/>
      <c r="C668" s="514"/>
      <c r="D668" s="515"/>
      <c r="E668" s="250" t="s">
        <v>477</v>
      </c>
      <c r="F668" s="266"/>
      <c r="G668" s="519"/>
      <c r="H668" s="519"/>
      <c r="I668" s="519"/>
    </row>
    <row r="669" spans="1:9" ht="16.5" outlineLevel="1" thickBot="1">
      <c r="A669" s="255"/>
      <c r="B669" s="263"/>
      <c r="C669" s="514"/>
      <c r="D669" s="515"/>
      <c r="E669" s="250" t="s">
        <v>478</v>
      </c>
      <c r="F669" s="266"/>
      <c r="G669" s="519">
        <f>H669+I669</f>
        <v>0</v>
      </c>
      <c r="H669" s="519"/>
      <c r="I669" s="519"/>
    </row>
    <row r="670" spans="1:9" ht="16.5" outlineLevel="1" thickBot="1">
      <c r="A670" s="255"/>
      <c r="B670" s="263"/>
      <c r="C670" s="514"/>
      <c r="D670" s="515"/>
      <c r="E670" s="250" t="s">
        <v>478</v>
      </c>
      <c r="F670" s="266"/>
      <c r="G670" s="519">
        <f>H670+I670</f>
        <v>0</v>
      </c>
      <c r="H670" s="519"/>
      <c r="I670" s="519"/>
    </row>
    <row r="671" spans="1:9" ht="16.5" outlineLevel="1" collapsed="1" thickBot="1">
      <c r="A671" s="255">
        <v>2950</v>
      </c>
      <c r="B671" s="279" t="s">
        <v>625</v>
      </c>
      <c r="C671" s="512">
        <v>5</v>
      </c>
      <c r="D671" s="513">
        <v>0</v>
      </c>
      <c r="E671" s="258" t="s">
        <v>247</v>
      </c>
      <c r="F671" s="259" t="s">
        <v>248</v>
      </c>
      <c r="G671" s="519">
        <f>H671+I671</f>
        <v>0</v>
      </c>
      <c r="H671" s="519">
        <f>H673+H685</f>
        <v>0</v>
      </c>
      <c r="I671" s="519">
        <f>I673+I685</f>
        <v>0</v>
      </c>
    </row>
    <row r="672" spans="1:9" s="260" customFormat="1" ht="10.5" customHeight="1" outlineLevel="1" thickBot="1">
      <c r="A672" s="255"/>
      <c r="B672" s="243"/>
      <c r="C672" s="512"/>
      <c r="D672" s="513"/>
      <c r="E672" s="250" t="s">
        <v>400</v>
      </c>
      <c r="F672" s="259"/>
      <c r="G672" s="519"/>
      <c r="H672" s="519"/>
      <c r="I672" s="519"/>
    </row>
    <row r="673" spans="1:9" ht="16.5" outlineLevel="1" thickBot="1">
      <c r="A673" s="255">
        <v>2951</v>
      </c>
      <c r="B673" s="281" t="s">
        <v>625</v>
      </c>
      <c r="C673" s="514">
        <v>5</v>
      </c>
      <c r="D673" s="515">
        <v>1</v>
      </c>
      <c r="E673" s="250" t="s">
        <v>635</v>
      </c>
      <c r="F673" s="259"/>
      <c r="G673" s="519">
        <f>H673+I673</f>
        <v>0</v>
      </c>
      <c r="H673" s="519">
        <f>SUM(H675:H684)</f>
        <v>0</v>
      </c>
      <c r="I673" s="519">
        <f>SUM(I675:I684)</f>
        <v>0</v>
      </c>
    </row>
    <row r="674" spans="1:9" ht="36.75" outlineLevel="1" thickBot="1">
      <c r="A674" s="255"/>
      <c r="B674" s="263"/>
      <c r="C674" s="514"/>
      <c r="D674" s="515"/>
      <c r="E674" s="250" t="s">
        <v>477</v>
      </c>
      <c r="F674" s="266"/>
      <c r="G674" s="519"/>
      <c r="H674" s="519"/>
      <c r="I674" s="519"/>
    </row>
    <row r="675" spans="1:9" ht="16.5" outlineLevel="1" thickBot="1">
      <c r="A675" s="255"/>
      <c r="B675" s="263"/>
      <c r="C675" s="514"/>
      <c r="D675" s="515"/>
      <c r="E675" s="250">
        <v>4111</v>
      </c>
      <c r="F675" s="266"/>
      <c r="G675" s="519">
        <f t="shared" ref="G675:G682" si="11">H675+I675</f>
        <v>0</v>
      </c>
      <c r="H675" s="519"/>
      <c r="I675" s="519"/>
    </row>
    <row r="676" spans="1:9" ht="16.5" outlineLevel="1" thickBot="1">
      <c r="A676" s="255"/>
      <c r="B676" s="263"/>
      <c r="C676" s="514"/>
      <c r="D676" s="515"/>
      <c r="E676" s="250">
        <v>4131</v>
      </c>
      <c r="F676" s="266"/>
      <c r="G676" s="519">
        <f t="shared" si="11"/>
        <v>0</v>
      </c>
      <c r="H676" s="519"/>
      <c r="I676" s="519"/>
    </row>
    <row r="677" spans="1:9" ht="16.5" outlineLevel="1" thickBot="1">
      <c r="A677" s="255"/>
      <c r="B677" s="263"/>
      <c r="C677" s="514"/>
      <c r="D677" s="515"/>
      <c r="E677" s="250">
        <v>4261</v>
      </c>
      <c r="F677" s="266"/>
      <c r="G677" s="519">
        <f t="shared" si="11"/>
        <v>0</v>
      </c>
      <c r="H677" s="519"/>
      <c r="I677" s="519"/>
    </row>
    <row r="678" spans="1:9" ht="16.5" outlineLevel="1" thickBot="1">
      <c r="A678" s="255"/>
      <c r="B678" s="263"/>
      <c r="C678" s="514"/>
      <c r="D678" s="515"/>
      <c r="E678" s="250">
        <v>4269</v>
      </c>
      <c r="F678" s="266"/>
      <c r="G678" s="519">
        <f t="shared" si="11"/>
        <v>0</v>
      </c>
      <c r="H678" s="519"/>
      <c r="I678" s="519"/>
    </row>
    <row r="679" spans="1:9" ht="16.5" outlineLevel="1" thickBot="1">
      <c r="A679" s="255"/>
      <c r="B679" s="263"/>
      <c r="C679" s="514"/>
      <c r="D679" s="515"/>
      <c r="E679" s="250">
        <v>4214</v>
      </c>
      <c r="F679" s="266"/>
      <c r="G679" s="519">
        <f t="shared" si="11"/>
        <v>0</v>
      </c>
      <c r="H679" s="519"/>
      <c r="I679" s="519"/>
    </row>
    <row r="680" spans="1:9" ht="16.5" outlineLevel="1" thickBot="1">
      <c r="A680" s="255"/>
      <c r="B680" s="263"/>
      <c r="C680" s="514"/>
      <c r="D680" s="515"/>
      <c r="E680" s="250">
        <v>4212</v>
      </c>
      <c r="F680" s="266"/>
      <c r="G680" s="519">
        <f t="shared" si="11"/>
        <v>0</v>
      </c>
      <c r="H680" s="519"/>
      <c r="I680" s="519"/>
    </row>
    <row r="681" spans="1:9" ht="16.5" outlineLevel="1" thickBot="1">
      <c r="A681" s="255"/>
      <c r="B681" s="263"/>
      <c r="C681" s="514"/>
      <c r="D681" s="515"/>
      <c r="E681" s="250">
        <v>4231</v>
      </c>
      <c r="F681" s="266"/>
      <c r="G681" s="519">
        <f t="shared" si="11"/>
        <v>0</v>
      </c>
      <c r="H681" s="519"/>
      <c r="I681" s="519"/>
    </row>
    <row r="682" spans="1:9" ht="16.5" outlineLevel="1" thickBot="1">
      <c r="A682" s="255"/>
      <c r="B682" s="263"/>
      <c r="C682" s="514"/>
      <c r="D682" s="515"/>
      <c r="E682" s="250">
        <v>5122</v>
      </c>
      <c r="F682" s="266"/>
      <c r="G682" s="519">
        <f t="shared" si="11"/>
        <v>0</v>
      </c>
      <c r="H682" s="519"/>
      <c r="I682" s="519"/>
    </row>
    <row r="683" spans="1:9" ht="16.5" outlineLevel="1" thickBot="1">
      <c r="A683" s="255"/>
      <c r="B683" s="263"/>
      <c r="C683" s="514"/>
      <c r="D683" s="515"/>
      <c r="E683" s="250" t="s">
        <v>478</v>
      </c>
      <c r="F683" s="266"/>
      <c r="G683" s="519">
        <f>H683+I683</f>
        <v>0</v>
      </c>
      <c r="H683" s="519"/>
      <c r="I683" s="519"/>
    </row>
    <row r="684" spans="1:9" ht="16.5" outlineLevel="1" thickBot="1">
      <c r="A684" s="255"/>
      <c r="B684" s="263"/>
      <c r="C684" s="514"/>
      <c r="D684" s="515"/>
      <c r="E684" s="250" t="s">
        <v>478</v>
      </c>
      <c r="F684" s="266"/>
      <c r="G684" s="519">
        <f>H684+I684</f>
        <v>0</v>
      </c>
      <c r="H684" s="519"/>
      <c r="I684" s="519"/>
    </row>
    <row r="685" spans="1:9" ht="16.5" outlineLevel="1" thickBot="1">
      <c r="A685" s="255">
        <v>2952</v>
      </c>
      <c r="B685" s="281" t="s">
        <v>625</v>
      </c>
      <c r="C685" s="514">
        <v>5</v>
      </c>
      <c r="D685" s="515">
        <v>2</v>
      </c>
      <c r="E685" s="250" t="s">
        <v>636</v>
      </c>
      <c r="F685" s="272" t="s">
        <v>249</v>
      </c>
      <c r="G685" s="519">
        <f>H685+I685</f>
        <v>0</v>
      </c>
      <c r="H685" s="519">
        <f>H687+H688</f>
        <v>0</v>
      </c>
      <c r="I685" s="519">
        <f>I687+I688</f>
        <v>0</v>
      </c>
    </row>
    <row r="686" spans="1:9" ht="36.75" outlineLevel="1" thickBot="1">
      <c r="A686" s="255"/>
      <c r="B686" s="263"/>
      <c r="C686" s="514"/>
      <c r="D686" s="515"/>
      <c r="E686" s="250" t="s">
        <v>477</v>
      </c>
      <c r="F686" s="266"/>
      <c r="G686" s="519"/>
      <c r="H686" s="519"/>
      <c r="I686" s="519"/>
    </row>
    <row r="687" spans="1:9" ht="16.5" outlineLevel="1" thickBot="1">
      <c r="A687" s="255"/>
      <c r="B687" s="263"/>
      <c r="C687" s="514"/>
      <c r="D687" s="515"/>
      <c r="E687" s="250" t="s">
        <v>478</v>
      </c>
      <c r="F687" s="266"/>
      <c r="G687" s="519">
        <f>H687+I687</f>
        <v>0</v>
      </c>
      <c r="H687" s="519"/>
      <c r="I687" s="519"/>
    </row>
    <row r="688" spans="1:9" ht="16.5" outlineLevel="1" thickBot="1">
      <c r="A688" s="255"/>
      <c r="B688" s="263"/>
      <c r="C688" s="514"/>
      <c r="D688" s="515"/>
      <c r="E688" s="250" t="s">
        <v>478</v>
      </c>
      <c r="F688" s="266"/>
      <c r="G688" s="519">
        <f>H688+I688</f>
        <v>0</v>
      </c>
      <c r="H688" s="519"/>
      <c r="I688" s="519"/>
    </row>
    <row r="689" spans="1:9" ht="24.75" outlineLevel="1" thickBot="1">
      <c r="A689" s="255">
        <v>2960</v>
      </c>
      <c r="B689" s="279" t="s">
        <v>625</v>
      </c>
      <c r="C689" s="512">
        <v>6</v>
      </c>
      <c r="D689" s="513">
        <v>0</v>
      </c>
      <c r="E689" s="258" t="s">
        <v>250</v>
      </c>
      <c r="F689" s="259" t="s">
        <v>251</v>
      </c>
      <c r="G689" s="519">
        <f>H689+I689</f>
        <v>0</v>
      </c>
      <c r="H689" s="519">
        <f>H691</f>
        <v>0</v>
      </c>
      <c r="I689" s="519">
        <f>I691</f>
        <v>0</v>
      </c>
    </row>
    <row r="690" spans="1:9" s="260" customFormat="1" ht="10.5" customHeight="1" outlineLevel="1" thickBot="1">
      <c r="A690" s="255"/>
      <c r="B690" s="243"/>
      <c r="C690" s="512"/>
      <c r="D690" s="513"/>
      <c r="E690" s="250" t="s">
        <v>400</v>
      </c>
      <c r="F690" s="259"/>
      <c r="G690" s="519"/>
      <c r="H690" s="519"/>
      <c r="I690" s="519"/>
    </row>
    <row r="691" spans="1:9" ht="16.5" outlineLevel="1" thickBot="1">
      <c r="A691" s="255">
        <v>2961</v>
      </c>
      <c r="B691" s="281" t="s">
        <v>625</v>
      </c>
      <c r="C691" s="514">
        <v>6</v>
      </c>
      <c r="D691" s="515">
        <v>1</v>
      </c>
      <c r="E691" s="250" t="s">
        <v>250</v>
      </c>
      <c r="F691" s="272" t="s">
        <v>252</v>
      </c>
      <c r="G691" s="519">
        <f>H691+I691</f>
        <v>0</v>
      </c>
      <c r="H691" s="519">
        <f>H693+H694</f>
        <v>0</v>
      </c>
      <c r="I691" s="519">
        <f>I693+I694</f>
        <v>0</v>
      </c>
    </row>
    <row r="692" spans="1:9" ht="36.75" outlineLevel="1" thickBot="1">
      <c r="A692" s="255"/>
      <c r="B692" s="263"/>
      <c r="C692" s="514"/>
      <c r="D692" s="515"/>
      <c r="E692" s="250" t="s">
        <v>477</v>
      </c>
      <c r="F692" s="266"/>
      <c r="G692" s="519"/>
      <c r="H692" s="519"/>
      <c r="I692" s="519"/>
    </row>
    <row r="693" spans="1:9" ht="16.5" outlineLevel="1" thickBot="1">
      <c r="A693" s="255"/>
      <c r="B693" s="263"/>
      <c r="C693" s="514"/>
      <c r="D693" s="515"/>
      <c r="E693" s="250" t="s">
        <v>478</v>
      </c>
      <c r="F693" s="266"/>
      <c r="G693" s="519">
        <f>H693+I693</f>
        <v>0</v>
      </c>
      <c r="H693" s="519"/>
      <c r="I693" s="519"/>
    </row>
    <row r="694" spans="1:9" ht="16.5" outlineLevel="1" thickBot="1">
      <c r="A694" s="255"/>
      <c r="B694" s="263"/>
      <c r="C694" s="514"/>
      <c r="D694" s="515"/>
      <c r="E694" s="250" t="s">
        <v>478</v>
      </c>
      <c r="F694" s="266"/>
      <c r="G694" s="519">
        <f>H694+I694</f>
        <v>0</v>
      </c>
      <c r="H694" s="519"/>
      <c r="I694" s="519"/>
    </row>
    <row r="695" spans="1:9" ht="24.75" outlineLevel="1" thickBot="1">
      <c r="A695" s="255">
        <v>2970</v>
      </c>
      <c r="B695" s="279" t="s">
        <v>625</v>
      </c>
      <c r="C695" s="512">
        <v>7</v>
      </c>
      <c r="D695" s="513">
        <v>0</v>
      </c>
      <c r="E695" s="258" t="s">
        <v>253</v>
      </c>
      <c r="F695" s="259" t="s">
        <v>254</v>
      </c>
      <c r="G695" s="519">
        <f>H695+I695</f>
        <v>0</v>
      </c>
      <c r="H695" s="519">
        <f>H697</f>
        <v>0</v>
      </c>
      <c r="I695" s="519">
        <f>I697</f>
        <v>0</v>
      </c>
    </row>
    <row r="696" spans="1:9" s="260" customFormat="1" ht="10.5" customHeight="1" outlineLevel="1" thickBot="1">
      <c r="A696" s="255"/>
      <c r="B696" s="243"/>
      <c r="C696" s="512"/>
      <c r="D696" s="513"/>
      <c r="E696" s="250" t="s">
        <v>400</v>
      </c>
      <c r="F696" s="259"/>
      <c r="G696" s="519"/>
      <c r="H696" s="519"/>
      <c r="I696" s="519"/>
    </row>
    <row r="697" spans="1:9" ht="24.75" outlineLevel="1" thickBot="1">
      <c r="A697" s="255">
        <v>2971</v>
      </c>
      <c r="B697" s="281" t="s">
        <v>625</v>
      </c>
      <c r="C697" s="514">
        <v>7</v>
      </c>
      <c r="D697" s="515">
        <v>1</v>
      </c>
      <c r="E697" s="250" t="s">
        <v>253</v>
      </c>
      <c r="F697" s="272" t="s">
        <v>254</v>
      </c>
      <c r="G697" s="519">
        <f>H697+I697</f>
        <v>0</v>
      </c>
      <c r="H697" s="519">
        <f>H699+H700</f>
        <v>0</v>
      </c>
      <c r="I697" s="519">
        <f>I699+I700</f>
        <v>0</v>
      </c>
    </row>
    <row r="698" spans="1:9" ht="36.75" outlineLevel="1" thickBot="1">
      <c r="A698" s="255"/>
      <c r="B698" s="263"/>
      <c r="C698" s="514"/>
      <c r="D698" s="515"/>
      <c r="E698" s="250" t="s">
        <v>477</v>
      </c>
      <c r="F698" s="266"/>
      <c r="G698" s="519"/>
      <c r="H698" s="519"/>
      <c r="I698" s="519"/>
    </row>
    <row r="699" spans="1:9" ht="16.5" outlineLevel="1" thickBot="1">
      <c r="A699" s="255"/>
      <c r="B699" s="263"/>
      <c r="C699" s="514"/>
      <c r="D699" s="515"/>
      <c r="E699" s="250" t="s">
        <v>478</v>
      </c>
      <c r="F699" s="266"/>
      <c r="G699" s="519">
        <f>H699+I699</f>
        <v>0</v>
      </c>
      <c r="H699" s="519"/>
      <c r="I699" s="519"/>
    </row>
    <row r="700" spans="1:9" ht="16.5" outlineLevel="1" thickBot="1">
      <c r="A700" s="255"/>
      <c r="B700" s="263"/>
      <c r="C700" s="514"/>
      <c r="D700" s="515"/>
      <c r="E700" s="250" t="s">
        <v>478</v>
      </c>
      <c r="F700" s="266"/>
      <c r="G700" s="519">
        <f>H700+I700</f>
        <v>0</v>
      </c>
      <c r="H700" s="519"/>
      <c r="I700" s="519"/>
    </row>
    <row r="701" spans="1:9" ht="16.5" outlineLevel="1" thickBot="1">
      <c r="A701" s="255">
        <v>2980</v>
      </c>
      <c r="B701" s="279" t="s">
        <v>625</v>
      </c>
      <c r="C701" s="512">
        <v>8</v>
      </c>
      <c r="D701" s="513">
        <v>0</v>
      </c>
      <c r="E701" s="258" t="s">
        <v>255</v>
      </c>
      <c r="F701" s="259" t="s">
        <v>256</v>
      </c>
      <c r="G701" s="519">
        <f>H701+I701</f>
        <v>0</v>
      </c>
      <c r="H701" s="519">
        <f>H703</f>
        <v>0</v>
      </c>
      <c r="I701" s="519">
        <f>I703</f>
        <v>0</v>
      </c>
    </row>
    <row r="702" spans="1:9" s="260" customFormat="1" ht="10.5" customHeight="1" outlineLevel="1" thickBot="1">
      <c r="A702" s="255"/>
      <c r="B702" s="243"/>
      <c r="C702" s="512"/>
      <c r="D702" s="513"/>
      <c r="E702" s="250" t="s">
        <v>400</v>
      </c>
      <c r="F702" s="259"/>
      <c r="G702" s="519"/>
      <c r="H702" s="519"/>
      <c r="I702" s="519"/>
    </row>
    <row r="703" spans="1:9" ht="16.5" outlineLevel="1" thickBot="1">
      <c r="A703" s="255">
        <v>2981</v>
      </c>
      <c r="B703" s="281" t="s">
        <v>625</v>
      </c>
      <c r="C703" s="514">
        <v>8</v>
      </c>
      <c r="D703" s="515">
        <v>1</v>
      </c>
      <c r="E703" s="250" t="s">
        <v>255</v>
      </c>
      <c r="F703" s="272" t="s">
        <v>257</v>
      </c>
      <c r="G703" s="519">
        <f>H703+I703</f>
        <v>0</v>
      </c>
      <c r="H703" s="519">
        <f>SUM(H705:H707)</f>
        <v>0</v>
      </c>
      <c r="I703" s="519">
        <f>SUM(I705:I707)</f>
        <v>0</v>
      </c>
    </row>
    <row r="704" spans="1:9" ht="36.75" outlineLevel="1" thickBot="1">
      <c r="A704" s="255"/>
      <c r="B704" s="263"/>
      <c r="C704" s="514"/>
      <c r="D704" s="515"/>
      <c r="E704" s="250" t="s">
        <v>477</v>
      </c>
      <c r="F704" s="266"/>
      <c r="G704" s="519"/>
      <c r="H704" s="519"/>
      <c r="I704" s="519"/>
    </row>
    <row r="705" spans="1:9" ht="16.5" outlineLevel="1" thickBot="1">
      <c r="A705" s="255"/>
      <c r="B705" s="263"/>
      <c r="C705" s="514"/>
      <c r="D705" s="515"/>
      <c r="E705" s="250" t="s">
        <v>478</v>
      </c>
      <c r="F705" s="266"/>
      <c r="G705" s="519">
        <f>H705+I705</f>
        <v>0</v>
      </c>
      <c r="H705" s="519"/>
      <c r="I705" s="519"/>
    </row>
    <row r="706" spans="1:9" ht="16.5" outlineLevel="1" thickBot="1">
      <c r="A706" s="255"/>
      <c r="B706" s="263"/>
      <c r="C706" s="514"/>
      <c r="D706" s="515"/>
      <c r="E706" s="250" t="s">
        <v>478</v>
      </c>
      <c r="F706" s="266"/>
      <c r="G706" s="519">
        <f>H706+I706</f>
        <v>0</v>
      </c>
      <c r="H706" s="519"/>
      <c r="I706" s="519"/>
    </row>
    <row r="707" spans="1:9" ht="16.5" outlineLevel="1" thickBot="1">
      <c r="A707" s="255"/>
      <c r="B707" s="263"/>
      <c r="C707" s="514"/>
      <c r="D707" s="515"/>
      <c r="E707" s="250" t="s">
        <v>478</v>
      </c>
      <c r="F707" s="266"/>
      <c r="G707" s="519">
        <f>H707+I707</f>
        <v>0</v>
      </c>
      <c r="H707" s="519"/>
      <c r="I707" s="519"/>
    </row>
    <row r="708" spans="1:9" ht="16.5" outlineLevel="1" thickBot="1">
      <c r="A708" s="255"/>
      <c r="B708" s="263"/>
      <c r="C708" s="514"/>
      <c r="D708" s="515"/>
      <c r="E708" s="250">
        <v>5113</v>
      </c>
      <c r="F708" s="266"/>
      <c r="G708" s="519"/>
      <c r="H708" s="519"/>
      <c r="I708" s="519"/>
    </row>
    <row r="709" spans="1:9" s="248" customFormat="1" ht="35.25" customHeight="1" thickBot="1">
      <c r="A709" s="274">
        <v>3000</v>
      </c>
      <c r="B709" s="279" t="s">
        <v>638</v>
      </c>
      <c r="C709" s="512">
        <v>0</v>
      </c>
      <c r="D709" s="513">
        <v>0</v>
      </c>
      <c r="E709" s="280" t="s">
        <v>911</v>
      </c>
      <c r="F709" s="275" t="s">
        <v>258</v>
      </c>
      <c r="G709" s="519"/>
      <c r="H709" s="519"/>
      <c r="I709" s="521">
        <f>I711+I721+I727+I733+I739+I745+I751+I757+I761</f>
        <v>0</v>
      </c>
    </row>
    <row r="710" spans="1:9" ht="35.25" customHeight="1" outlineLevel="1" thickBot="1">
      <c r="A710" s="249"/>
      <c r="B710" s="243"/>
      <c r="C710" s="510"/>
      <c r="D710" s="511"/>
      <c r="E710" s="250" t="s">
        <v>399</v>
      </c>
      <c r="F710" s="251"/>
      <c r="G710" s="524"/>
      <c r="H710" s="524"/>
      <c r="I710" s="524"/>
    </row>
    <row r="711" spans="1:9" ht="26.25" customHeight="1" outlineLevel="1" thickBot="1">
      <c r="A711" s="255">
        <v>3010</v>
      </c>
      <c r="B711" s="279" t="s">
        <v>638</v>
      </c>
      <c r="C711" s="512">
        <v>1</v>
      </c>
      <c r="D711" s="513">
        <v>0</v>
      </c>
      <c r="E711" s="258" t="s">
        <v>637</v>
      </c>
      <c r="F711" s="259" t="s">
        <v>259</v>
      </c>
      <c r="G711" s="524">
        <f>H711+I711</f>
        <v>0</v>
      </c>
      <c r="H711" s="524">
        <f>H713+H717</f>
        <v>0</v>
      </c>
      <c r="I711" s="524">
        <f>I713+I717</f>
        <v>0</v>
      </c>
    </row>
    <row r="712" spans="1:9" s="260" customFormat="1" ht="14.25" customHeight="1" outlineLevel="1" thickBot="1">
      <c r="A712" s="255"/>
      <c r="B712" s="243"/>
      <c r="C712" s="512"/>
      <c r="D712" s="513"/>
      <c r="E712" s="250" t="s">
        <v>400</v>
      </c>
      <c r="F712" s="259"/>
      <c r="G712" s="524"/>
      <c r="H712" s="524"/>
      <c r="I712" s="524"/>
    </row>
    <row r="713" spans="1:9" ht="35.25" customHeight="1" outlineLevel="1" thickBot="1">
      <c r="A713" s="255">
        <v>3011</v>
      </c>
      <c r="B713" s="281" t="s">
        <v>638</v>
      </c>
      <c r="C713" s="514">
        <v>1</v>
      </c>
      <c r="D713" s="515">
        <v>1</v>
      </c>
      <c r="E713" s="250" t="s">
        <v>260</v>
      </c>
      <c r="F713" s="272" t="s">
        <v>261</v>
      </c>
      <c r="G713" s="524">
        <f>H713+I713</f>
        <v>0</v>
      </c>
      <c r="H713" s="524">
        <f>H715+H716</f>
        <v>0</v>
      </c>
      <c r="I713" s="524">
        <f>I715+I716</f>
        <v>0</v>
      </c>
    </row>
    <row r="714" spans="1:9" ht="28.5" customHeight="1" outlineLevel="1" thickBot="1">
      <c r="A714" s="255"/>
      <c r="B714" s="263"/>
      <c r="C714" s="514"/>
      <c r="D714" s="515"/>
      <c r="E714" s="250" t="s">
        <v>477</v>
      </c>
      <c r="F714" s="266"/>
      <c r="G714" s="524"/>
      <c r="H714" s="524"/>
      <c r="I714" s="524"/>
    </row>
    <row r="715" spans="1:9" ht="35.25" customHeight="1" outlineLevel="1" thickBot="1">
      <c r="A715" s="255"/>
      <c r="B715" s="263"/>
      <c r="C715" s="514"/>
      <c r="D715" s="515"/>
      <c r="E715" s="250" t="s">
        <v>478</v>
      </c>
      <c r="F715" s="266"/>
      <c r="G715" s="524">
        <f>H715+I715</f>
        <v>0</v>
      </c>
      <c r="H715" s="524"/>
      <c r="I715" s="524"/>
    </row>
    <row r="716" spans="1:9" ht="35.25" customHeight="1" outlineLevel="1" thickBot="1">
      <c r="A716" s="255"/>
      <c r="B716" s="263"/>
      <c r="C716" s="514"/>
      <c r="D716" s="515"/>
      <c r="E716" s="250" t="s">
        <v>478</v>
      </c>
      <c r="F716" s="266"/>
      <c r="G716" s="524">
        <f>H716+I716</f>
        <v>0</v>
      </c>
      <c r="H716" s="524"/>
      <c r="I716" s="524"/>
    </row>
    <row r="717" spans="1:9" ht="30" customHeight="1" outlineLevel="1" thickBot="1">
      <c r="A717" s="255">
        <v>3012</v>
      </c>
      <c r="B717" s="281" t="s">
        <v>638</v>
      </c>
      <c r="C717" s="514">
        <v>1</v>
      </c>
      <c r="D717" s="515">
        <v>2</v>
      </c>
      <c r="E717" s="250" t="s">
        <v>262</v>
      </c>
      <c r="F717" s="272" t="s">
        <v>263</v>
      </c>
      <c r="G717" s="524">
        <f>H717+I717</f>
        <v>0</v>
      </c>
      <c r="H717" s="524">
        <f>H719+H720</f>
        <v>0</v>
      </c>
      <c r="I717" s="524">
        <f>I719+I720</f>
        <v>0</v>
      </c>
    </row>
    <row r="718" spans="1:9" ht="24.75" customHeight="1" outlineLevel="1" thickBot="1">
      <c r="A718" s="255"/>
      <c r="B718" s="263"/>
      <c r="C718" s="514"/>
      <c r="D718" s="515"/>
      <c r="E718" s="250" t="s">
        <v>477</v>
      </c>
      <c r="F718" s="266"/>
      <c r="G718" s="524"/>
      <c r="H718" s="524"/>
      <c r="I718" s="524"/>
    </row>
    <row r="719" spans="1:9" ht="35.25" customHeight="1" outlineLevel="1" thickBot="1">
      <c r="A719" s="255"/>
      <c r="B719" s="263"/>
      <c r="C719" s="514"/>
      <c r="D719" s="515"/>
      <c r="E719" s="250"/>
      <c r="F719" s="266"/>
      <c r="G719" s="524">
        <f>H719+I719</f>
        <v>0</v>
      </c>
      <c r="H719" s="524"/>
      <c r="I719" s="524"/>
    </row>
    <row r="720" spans="1:9" ht="35.25" customHeight="1" outlineLevel="1" thickBot="1">
      <c r="A720" s="255"/>
      <c r="B720" s="263"/>
      <c r="C720" s="514"/>
      <c r="D720" s="515"/>
      <c r="E720" s="250" t="s">
        <v>478</v>
      </c>
      <c r="F720" s="266"/>
      <c r="G720" s="524">
        <f>H720+I720</f>
        <v>0</v>
      </c>
      <c r="H720" s="524"/>
      <c r="I720" s="524"/>
    </row>
    <row r="721" spans="1:9" ht="25.5" customHeight="1" outlineLevel="1" thickBot="1">
      <c r="A721" s="255">
        <v>3020</v>
      </c>
      <c r="B721" s="279" t="s">
        <v>638</v>
      </c>
      <c r="C721" s="512">
        <v>2</v>
      </c>
      <c r="D721" s="513">
        <v>0</v>
      </c>
      <c r="E721" s="258" t="s">
        <v>264</v>
      </c>
      <c r="F721" s="259" t="s">
        <v>265</v>
      </c>
      <c r="G721" s="524">
        <f>H721+I721</f>
        <v>0</v>
      </c>
      <c r="H721" s="524">
        <f>H723</f>
        <v>0</v>
      </c>
      <c r="I721" s="524">
        <f>I723</f>
        <v>0</v>
      </c>
    </row>
    <row r="722" spans="1:9" s="260" customFormat="1" ht="35.25" customHeight="1" outlineLevel="1" thickBot="1">
      <c r="A722" s="255"/>
      <c r="B722" s="243"/>
      <c r="C722" s="512"/>
      <c r="D722" s="513"/>
      <c r="E722" s="250" t="s">
        <v>400</v>
      </c>
      <c r="F722" s="259"/>
      <c r="G722" s="524"/>
      <c r="H722" s="524"/>
      <c r="I722" s="524"/>
    </row>
    <row r="723" spans="1:9" ht="29.25" customHeight="1" outlineLevel="1" thickBot="1">
      <c r="A723" s="255">
        <v>3021</v>
      </c>
      <c r="B723" s="281" t="s">
        <v>638</v>
      </c>
      <c r="C723" s="514">
        <v>2</v>
      </c>
      <c r="D723" s="515">
        <v>1</v>
      </c>
      <c r="E723" s="250" t="s">
        <v>264</v>
      </c>
      <c r="F723" s="272" t="s">
        <v>266</v>
      </c>
      <c r="G723" s="524">
        <f>H723+I723</f>
        <v>0</v>
      </c>
      <c r="H723" s="524">
        <f>H725+H726</f>
        <v>0</v>
      </c>
      <c r="I723" s="524">
        <f>I725+I726</f>
        <v>0</v>
      </c>
    </row>
    <row r="724" spans="1:9" ht="24" customHeight="1" outlineLevel="1" thickBot="1">
      <c r="A724" s="255"/>
      <c r="B724" s="263"/>
      <c r="C724" s="514"/>
      <c r="D724" s="515"/>
      <c r="E724" s="250" t="s">
        <v>477</v>
      </c>
      <c r="F724" s="266"/>
      <c r="G724" s="524"/>
      <c r="H724" s="524"/>
      <c r="I724" s="524"/>
    </row>
    <row r="725" spans="1:9" ht="35.25" customHeight="1" outlineLevel="1" thickBot="1">
      <c r="A725" s="255"/>
      <c r="B725" s="263"/>
      <c r="C725" s="514"/>
      <c r="D725" s="515"/>
      <c r="E725" s="250" t="s">
        <v>478</v>
      </c>
      <c r="F725" s="266"/>
      <c r="G725" s="524">
        <f>H725+I725</f>
        <v>0</v>
      </c>
      <c r="H725" s="524"/>
      <c r="I725" s="524"/>
    </row>
    <row r="726" spans="1:9" ht="35.25" customHeight="1" outlineLevel="1" thickBot="1">
      <c r="A726" s="255"/>
      <c r="B726" s="263"/>
      <c r="C726" s="514"/>
      <c r="D726" s="515"/>
      <c r="E726" s="250" t="s">
        <v>478</v>
      </c>
      <c r="F726" s="266"/>
      <c r="G726" s="524">
        <f>H726+I726</f>
        <v>0</v>
      </c>
      <c r="H726" s="524"/>
      <c r="I726" s="524"/>
    </row>
    <row r="727" spans="1:9" ht="27" customHeight="1" outlineLevel="1" thickBot="1">
      <c r="A727" s="255">
        <v>3030</v>
      </c>
      <c r="B727" s="279" t="s">
        <v>638</v>
      </c>
      <c r="C727" s="512">
        <v>3</v>
      </c>
      <c r="D727" s="513">
        <v>0</v>
      </c>
      <c r="E727" s="258" t="s">
        <v>267</v>
      </c>
      <c r="F727" s="259" t="s">
        <v>268</v>
      </c>
      <c r="G727" s="524">
        <f>H727+I727</f>
        <v>0</v>
      </c>
      <c r="H727" s="524">
        <f>H729</f>
        <v>0</v>
      </c>
      <c r="I727" s="524">
        <f>I729</f>
        <v>0</v>
      </c>
    </row>
    <row r="728" spans="1:9" s="260" customFormat="1" ht="35.25" customHeight="1" outlineLevel="1" thickBot="1">
      <c r="A728" s="255"/>
      <c r="B728" s="243"/>
      <c r="C728" s="512"/>
      <c r="D728" s="513"/>
      <c r="E728" s="250" t="s">
        <v>400</v>
      </c>
      <c r="F728" s="259"/>
      <c r="G728" s="524"/>
      <c r="H728" s="524"/>
      <c r="I728" s="524"/>
    </row>
    <row r="729" spans="1:9" s="260" customFormat="1" ht="26.25" customHeight="1" outlineLevel="1" thickBot="1">
      <c r="A729" s="255">
        <v>3031</v>
      </c>
      <c r="B729" s="281" t="s">
        <v>638</v>
      </c>
      <c r="C729" s="514">
        <v>3</v>
      </c>
      <c r="D729" s="515">
        <v>1</v>
      </c>
      <c r="E729" s="250" t="s">
        <v>267</v>
      </c>
      <c r="F729" s="259"/>
      <c r="G729" s="524">
        <f>H729+I729</f>
        <v>0</v>
      </c>
      <c r="H729" s="524">
        <f>H731+H732</f>
        <v>0</v>
      </c>
      <c r="I729" s="524">
        <f>I731+I732</f>
        <v>0</v>
      </c>
    </row>
    <row r="730" spans="1:9" ht="29.25" customHeight="1" outlineLevel="1" thickBot="1">
      <c r="A730" s="255"/>
      <c r="B730" s="263"/>
      <c r="C730" s="514"/>
      <c r="D730" s="515"/>
      <c r="E730" s="250" t="s">
        <v>477</v>
      </c>
      <c r="F730" s="266"/>
      <c r="G730" s="524"/>
      <c r="H730" s="524"/>
      <c r="I730" s="524"/>
    </row>
    <row r="731" spans="1:9" ht="35.25" customHeight="1" outlineLevel="1" thickBot="1">
      <c r="A731" s="255"/>
      <c r="B731" s="263"/>
      <c r="C731" s="514"/>
      <c r="D731" s="515"/>
      <c r="E731" s="250" t="s">
        <v>478</v>
      </c>
      <c r="F731" s="266"/>
      <c r="G731" s="524">
        <f>H731+I731</f>
        <v>0</v>
      </c>
      <c r="H731" s="524"/>
      <c r="I731" s="524"/>
    </row>
    <row r="732" spans="1:9" ht="35.25" customHeight="1" outlineLevel="1" thickBot="1">
      <c r="A732" s="255"/>
      <c r="B732" s="263"/>
      <c r="C732" s="514"/>
      <c r="D732" s="515"/>
      <c r="E732" s="250" t="s">
        <v>478</v>
      </c>
      <c r="F732" s="266"/>
      <c r="G732" s="524">
        <f>H732+I732</f>
        <v>0</v>
      </c>
      <c r="H732" s="524"/>
      <c r="I732" s="524"/>
    </row>
    <row r="733" spans="1:9" ht="25.5" customHeight="1" outlineLevel="1" thickBot="1">
      <c r="A733" s="255">
        <v>3040</v>
      </c>
      <c r="B733" s="279" t="s">
        <v>638</v>
      </c>
      <c r="C733" s="512">
        <v>4</v>
      </c>
      <c r="D733" s="513">
        <v>0</v>
      </c>
      <c r="E733" s="258" t="s">
        <v>269</v>
      </c>
      <c r="F733" s="259" t="s">
        <v>270</v>
      </c>
      <c r="G733" s="524">
        <f>H733+I733</f>
        <v>0</v>
      </c>
      <c r="H733" s="524">
        <f>H735</f>
        <v>0</v>
      </c>
      <c r="I733" s="524">
        <f>I735</f>
        <v>0</v>
      </c>
    </row>
    <row r="734" spans="1:9" s="260" customFormat="1" ht="35.25" customHeight="1" outlineLevel="1" thickBot="1">
      <c r="A734" s="255"/>
      <c r="B734" s="243"/>
      <c r="C734" s="512"/>
      <c r="D734" s="513"/>
      <c r="E734" s="250" t="s">
        <v>400</v>
      </c>
      <c r="F734" s="259"/>
      <c r="G734" s="524"/>
      <c r="H734" s="524"/>
      <c r="I734" s="524"/>
    </row>
    <row r="735" spans="1:9" ht="24" customHeight="1" outlineLevel="1" thickBot="1">
      <c r="A735" s="255">
        <v>3041</v>
      </c>
      <c r="B735" s="281" t="s">
        <v>638</v>
      </c>
      <c r="C735" s="514">
        <v>4</v>
      </c>
      <c r="D735" s="515">
        <v>1</v>
      </c>
      <c r="E735" s="250" t="s">
        <v>269</v>
      </c>
      <c r="F735" s="272" t="s">
        <v>271</v>
      </c>
      <c r="G735" s="524">
        <f>H735+I735</f>
        <v>0</v>
      </c>
      <c r="H735" s="524">
        <f>H737+H738</f>
        <v>0</v>
      </c>
      <c r="I735" s="524">
        <f>I737+I738</f>
        <v>0</v>
      </c>
    </row>
    <row r="736" spans="1:9" ht="26.25" customHeight="1" outlineLevel="1" thickBot="1">
      <c r="A736" s="255"/>
      <c r="B736" s="263"/>
      <c r="C736" s="514"/>
      <c r="D736" s="515"/>
      <c r="E736" s="250" t="s">
        <v>477</v>
      </c>
      <c r="F736" s="266"/>
      <c r="G736" s="524"/>
      <c r="H736" s="524"/>
      <c r="I736" s="524"/>
    </row>
    <row r="737" spans="1:9" ht="35.25" customHeight="1" outlineLevel="1" thickBot="1">
      <c r="A737" s="255"/>
      <c r="B737" s="263"/>
      <c r="C737" s="514"/>
      <c r="D737" s="515"/>
      <c r="E737" s="250" t="s">
        <v>478</v>
      </c>
      <c r="F737" s="266"/>
      <c r="G737" s="524">
        <f>H737+I737</f>
        <v>0</v>
      </c>
      <c r="H737" s="524"/>
      <c r="I737" s="524"/>
    </row>
    <row r="738" spans="1:9" ht="35.25" customHeight="1" outlineLevel="1" thickBot="1">
      <c r="A738" s="255"/>
      <c r="B738" s="263"/>
      <c r="C738" s="514"/>
      <c r="D738" s="515"/>
      <c r="E738" s="250" t="s">
        <v>478</v>
      </c>
      <c r="F738" s="266"/>
      <c r="G738" s="524">
        <f>H738+I738</f>
        <v>0</v>
      </c>
      <c r="H738" s="524"/>
      <c r="I738" s="524"/>
    </row>
    <row r="739" spans="1:9" ht="25.5" customHeight="1" outlineLevel="1" thickBot="1">
      <c r="A739" s="255">
        <v>3050</v>
      </c>
      <c r="B739" s="279" t="s">
        <v>638</v>
      </c>
      <c r="C739" s="512">
        <v>5</v>
      </c>
      <c r="D739" s="513">
        <v>0</v>
      </c>
      <c r="E739" s="258" t="s">
        <v>272</v>
      </c>
      <c r="F739" s="259" t="s">
        <v>273</v>
      </c>
      <c r="G739" s="524">
        <f>H739+I739</f>
        <v>0</v>
      </c>
      <c r="H739" s="524">
        <f>H741</f>
        <v>0</v>
      </c>
      <c r="I739" s="524">
        <f>I741</f>
        <v>0</v>
      </c>
    </row>
    <row r="740" spans="1:9" s="260" customFormat="1" ht="35.25" customHeight="1" outlineLevel="1" thickBot="1">
      <c r="A740" s="255"/>
      <c r="B740" s="243"/>
      <c r="C740" s="512"/>
      <c r="D740" s="513"/>
      <c r="E740" s="250" t="s">
        <v>400</v>
      </c>
      <c r="F740" s="259"/>
      <c r="G740" s="524"/>
      <c r="H740" s="524"/>
      <c r="I740" s="524"/>
    </row>
    <row r="741" spans="1:9" ht="26.25" customHeight="1" outlineLevel="1" thickBot="1">
      <c r="A741" s="255">
        <v>3051</v>
      </c>
      <c r="B741" s="281" t="s">
        <v>638</v>
      </c>
      <c r="C741" s="514">
        <v>5</v>
      </c>
      <c r="D741" s="515">
        <v>1</v>
      </c>
      <c r="E741" s="250" t="s">
        <v>272</v>
      </c>
      <c r="F741" s="272" t="s">
        <v>273</v>
      </c>
      <c r="G741" s="524">
        <f>H741+I741</f>
        <v>0</v>
      </c>
      <c r="H741" s="524">
        <f>H743+H744</f>
        <v>0</v>
      </c>
      <c r="I741" s="524">
        <f>I743+I744</f>
        <v>0</v>
      </c>
    </row>
    <row r="742" spans="1:9" ht="30.75" customHeight="1" outlineLevel="1" thickBot="1">
      <c r="A742" s="255"/>
      <c r="B742" s="263"/>
      <c r="C742" s="514"/>
      <c r="D742" s="515"/>
      <c r="E742" s="250" t="s">
        <v>477</v>
      </c>
      <c r="F742" s="266"/>
      <c r="G742" s="524"/>
      <c r="H742" s="524"/>
      <c r="I742" s="524"/>
    </row>
    <row r="743" spans="1:9" ht="35.25" customHeight="1" outlineLevel="1" thickBot="1">
      <c r="A743" s="255"/>
      <c r="B743" s="263"/>
      <c r="C743" s="514"/>
      <c r="D743" s="515"/>
      <c r="E743" s="250" t="s">
        <v>478</v>
      </c>
      <c r="F743" s="266"/>
      <c r="G743" s="524">
        <f>H743+I743</f>
        <v>0</v>
      </c>
      <c r="H743" s="524"/>
      <c r="I743" s="524"/>
    </row>
    <row r="744" spans="1:9" ht="35.25" customHeight="1" outlineLevel="1" thickBot="1">
      <c r="A744" s="255"/>
      <c r="B744" s="263"/>
      <c r="C744" s="514"/>
      <c r="D744" s="515"/>
      <c r="E744" s="250" t="s">
        <v>478</v>
      </c>
      <c r="F744" s="266"/>
      <c r="G744" s="524">
        <f>H744+I744</f>
        <v>0</v>
      </c>
      <c r="H744" s="524"/>
      <c r="I744" s="524"/>
    </row>
    <row r="745" spans="1:9" ht="26.25" customHeight="1" outlineLevel="1" thickBot="1">
      <c r="A745" s="255">
        <v>3060</v>
      </c>
      <c r="B745" s="279" t="s">
        <v>638</v>
      </c>
      <c r="C745" s="512">
        <v>6</v>
      </c>
      <c r="D745" s="513">
        <v>0</v>
      </c>
      <c r="E745" s="258" t="s">
        <v>274</v>
      </c>
      <c r="F745" s="259" t="s">
        <v>275</v>
      </c>
      <c r="G745" s="524">
        <f>H745+I745</f>
        <v>0</v>
      </c>
      <c r="H745" s="524">
        <f>H747</f>
        <v>0</v>
      </c>
      <c r="I745" s="524">
        <f>I747</f>
        <v>0</v>
      </c>
    </row>
    <row r="746" spans="1:9" s="260" customFormat="1" ht="35.25" customHeight="1" outlineLevel="1" thickBot="1">
      <c r="A746" s="255"/>
      <c r="B746" s="243"/>
      <c r="C746" s="512"/>
      <c r="D746" s="513"/>
      <c r="E746" s="250" t="s">
        <v>400</v>
      </c>
      <c r="F746" s="259"/>
      <c r="G746" s="524"/>
      <c r="H746" s="524"/>
      <c r="I746" s="524"/>
    </row>
    <row r="747" spans="1:9" ht="24" customHeight="1" outlineLevel="1" thickBot="1">
      <c r="A747" s="255">
        <v>3061</v>
      </c>
      <c r="B747" s="281" t="s">
        <v>638</v>
      </c>
      <c r="C747" s="514">
        <v>6</v>
      </c>
      <c r="D747" s="515">
        <v>1</v>
      </c>
      <c r="E747" s="250" t="s">
        <v>274</v>
      </c>
      <c r="F747" s="272" t="s">
        <v>275</v>
      </c>
      <c r="G747" s="524">
        <f>H747+I747</f>
        <v>0</v>
      </c>
      <c r="H747" s="524">
        <f>H749+H750</f>
        <v>0</v>
      </c>
      <c r="I747" s="524">
        <f>I749+I750</f>
        <v>0</v>
      </c>
    </row>
    <row r="748" spans="1:9" ht="27" customHeight="1" outlineLevel="1" thickBot="1">
      <c r="A748" s="255"/>
      <c r="B748" s="263"/>
      <c r="C748" s="514"/>
      <c r="D748" s="515"/>
      <c r="E748" s="250" t="s">
        <v>477</v>
      </c>
      <c r="F748" s="266"/>
      <c r="G748" s="524"/>
      <c r="H748" s="524"/>
      <c r="I748" s="524"/>
    </row>
    <row r="749" spans="1:9" ht="35.25" customHeight="1" outlineLevel="1" thickBot="1">
      <c r="A749" s="255"/>
      <c r="B749" s="263"/>
      <c r="C749" s="514"/>
      <c r="D749" s="515"/>
      <c r="E749" s="250" t="s">
        <v>478</v>
      </c>
      <c r="F749" s="266"/>
      <c r="G749" s="524">
        <f>H749+I749</f>
        <v>0</v>
      </c>
      <c r="H749" s="524"/>
      <c r="I749" s="524"/>
    </row>
    <row r="750" spans="1:9" ht="35.25" customHeight="1" outlineLevel="1" thickBot="1">
      <c r="A750" s="255"/>
      <c r="B750" s="263"/>
      <c r="C750" s="514"/>
      <c r="D750" s="515"/>
      <c r="E750" s="250" t="s">
        <v>478</v>
      </c>
      <c r="F750" s="266"/>
      <c r="G750" s="524">
        <f>H750+I750</f>
        <v>0</v>
      </c>
      <c r="H750" s="524"/>
      <c r="I750" s="524"/>
    </row>
    <row r="751" spans="1:9" ht="27" customHeight="1" outlineLevel="1" thickBot="1">
      <c r="A751" s="255">
        <v>3070</v>
      </c>
      <c r="B751" s="279" t="s">
        <v>638</v>
      </c>
      <c r="C751" s="512">
        <v>7</v>
      </c>
      <c r="D751" s="513">
        <v>0</v>
      </c>
      <c r="E751" s="258" t="s">
        <v>276</v>
      </c>
      <c r="F751" s="259" t="s">
        <v>277</v>
      </c>
      <c r="G751" s="519">
        <v>400</v>
      </c>
      <c r="H751" s="519">
        <v>400</v>
      </c>
      <c r="I751" s="524">
        <f>I753</f>
        <v>0</v>
      </c>
    </row>
    <row r="752" spans="1:9" s="260" customFormat="1" ht="35.25" customHeight="1" outlineLevel="1" thickBot="1">
      <c r="A752" s="255"/>
      <c r="B752" s="243"/>
      <c r="C752" s="512"/>
      <c r="D752" s="513"/>
      <c r="E752" s="250" t="s">
        <v>400</v>
      </c>
      <c r="F752" s="259"/>
      <c r="G752" s="519"/>
      <c r="H752" s="519"/>
      <c r="I752" s="524"/>
    </row>
    <row r="753" spans="1:9" ht="35.25" customHeight="1" outlineLevel="1" thickBot="1">
      <c r="A753" s="255">
        <v>3071</v>
      </c>
      <c r="B753" s="281" t="s">
        <v>638</v>
      </c>
      <c r="C753" s="514">
        <v>7</v>
      </c>
      <c r="D753" s="515">
        <v>1</v>
      </c>
      <c r="E753" s="250" t="s">
        <v>276</v>
      </c>
      <c r="F753" s="272" t="s">
        <v>279</v>
      </c>
      <c r="G753" s="519">
        <v>400</v>
      </c>
      <c r="H753" s="519">
        <v>400</v>
      </c>
      <c r="I753" s="524">
        <f>I755+I756</f>
        <v>0</v>
      </c>
    </row>
    <row r="754" spans="1:9" ht="35.25" customHeight="1" outlineLevel="1" thickBot="1">
      <c r="A754" s="255"/>
      <c r="B754" s="263"/>
      <c r="C754" s="514"/>
      <c r="D754" s="515"/>
      <c r="E754" s="250" t="s">
        <v>477</v>
      </c>
      <c r="F754" s="266"/>
      <c r="G754" s="519"/>
      <c r="H754" s="519"/>
      <c r="I754" s="524"/>
    </row>
    <row r="755" spans="1:9" ht="20.25" customHeight="1" outlineLevel="1" thickBot="1">
      <c r="A755" s="255"/>
      <c r="B755" s="263"/>
      <c r="C755" s="514"/>
      <c r="D755" s="515"/>
      <c r="E755" s="250">
        <v>4729</v>
      </c>
      <c r="F755" s="266"/>
      <c r="G755" s="519">
        <v>400</v>
      </c>
      <c r="H755" s="519">
        <v>400</v>
      </c>
      <c r="I755" s="524"/>
    </row>
    <row r="756" spans="1:9" ht="15.75" customHeight="1" outlineLevel="1" thickBot="1">
      <c r="A756" s="255"/>
      <c r="B756" s="263"/>
      <c r="C756" s="514"/>
      <c r="D756" s="515"/>
      <c r="E756" s="250" t="s">
        <v>478</v>
      </c>
      <c r="F756" s="266"/>
      <c r="G756" s="524">
        <f>H756+I756</f>
        <v>0</v>
      </c>
      <c r="H756" s="524"/>
      <c r="I756" s="524"/>
    </row>
    <row r="757" spans="1:9" ht="35.25" customHeight="1" outlineLevel="1" thickBot="1">
      <c r="A757" s="255">
        <v>3080</v>
      </c>
      <c r="B757" s="279" t="s">
        <v>638</v>
      </c>
      <c r="C757" s="512">
        <v>8</v>
      </c>
      <c r="D757" s="513">
        <v>0</v>
      </c>
      <c r="E757" s="258" t="s">
        <v>280</v>
      </c>
      <c r="F757" s="259" t="s">
        <v>281</v>
      </c>
      <c r="G757" s="524">
        <f>H757+I757</f>
        <v>0</v>
      </c>
      <c r="H757" s="524">
        <f>H759</f>
        <v>0</v>
      </c>
      <c r="I757" s="524">
        <f>I759</f>
        <v>0</v>
      </c>
    </row>
    <row r="758" spans="1:9" s="260" customFormat="1" ht="35.25" customHeight="1" outlineLevel="1" thickBot="1">
      <c r="A758" s="255"/>
      <c r="B758" s="243"/>
      <c r="C758" s="512"/>
      <c r="D758" s="513"/>
      <c r="E758" s="250" t="s">
        <v>400</v>
      </c>
      <c r="F758" s="259"/>
      <c r="G758" s="524"/>
      <c r="H758" s="524"/>
      <c r="I758" s="524"/>
    </row>
    <row r="759" spans="1:9" ht="35.25" customHeight="1" outlineLevel="1" thickBot="1">
      <c r="A759" s="255">
        <v>3081</v>
      </c>
      <c r="B759" s="281" t="s">
        <v>638</v>
      </c>
      <c r="C759" s="514">
        <v>8</v>
      </c>
      <c r="D759" s="515">
        <v>1</v>
      </c>
      <c r="E759" s="250" t="s">
        <v>280</v>
      </c>
      <c r="F759" s="272" t="s">
        <v>282</v>
      </c>
      <c r="G759" s="524">
        <f>H759+I759</f>
        <v>0</v>
      </c>
      <c r="H759" s="524"/>
      <c r="I759" s="524">
        <f>I761</f>
        <v>0</v>
      </c>
    </row>
    <row r="760" spans="1:9" s="260" customFormat="1" ht="35.25" customHeight="1" outlineLevel="1" thickBot="1">
      <c r="A760" s="255"/>
      <c r="B760" s="243"/>
      <c r="C760" s="512"/>
      <c r="D760" s="513"/>
      <c r="E760" s="250" t="s">
        <v>400</v>
      </c>
      <c r="F760" s="259"/>
      <c r="G760" s="524"/>
      <c r="H760" s="524"/>
      <c r="I760" s="524"/>
    </row>
    <row r="761" spans="1:9" ht="34.5" customHeight="1" thickBot="1">
      <c r="A761" s="255">
        <v>3090</v>
      </c>
      <c r="B761" s="279" t="s">
        <v>638</v>
      </c>
      <c r="C761" s="512">
        <v>9</v>
      </c>
      <c r="D761" s="513">
        <v>0</v>
      </c>
      <c r="E761" s="258" t="s">
        <v>283</v>
      </c>
      <c r="F761" s="259" t="s">
        <v>284</v>
      </c>
      <c r="G761" s="519"/>
      <c r="H761" s="519"/>
      <c r="I761" s="524">
        <f>I763+I767</f>
        <v>0</v>
      </c>
    </row>
    <row r="762" spans="1:9" s="260" customFormat="1" ht="35.25" hidden="1" customHeight="1" thickBot="1">
      <c r="A762" s="255"/>
      <c r="B762" s="243"/>
      <c r="C762" s="512"/>
      <c r="D762" s="513"/>
      <c r="E762" s="250" t="s">
        <v>400</v>
      </c>
      <c r="F762" s="259"/>
      <c r="G762" s="524"/>
      <c r="H762" s="524"/>
      <c r="I762" s="524"/>
    </row>
    <row r="763" spans="1:9" ht="35.25" customHeight="1" thickBot="1">
      <c r="A763" s="290">
        <v>3091</v>
      </c>
      <c r="B763" s="281" t="s">
        <v>638</v>
      </c>
      <c r="C763" s="517">
        <v>9</v>
      </c>
      <c r="D763" s="518">
        <v>1</v>
      </c>
      <c r="E763" s="293" t="s">
        <v>283</v>
      </c>
      <c r="F763" s="294" t="s">
        <v>285</v>
      </c>
      <c r="G763" s="520"/>
      <c r="H763" s="520"/>
      <c r="I763" s="524">
        <f>I765+I766</f>
        <v>0</v>
      </c>
    </row>
    <row r="764" spans="1:9" ht="0.75" customHeight="1" thickBot="1">
      <c r="A764" s="255"/>
      <c r="B764" s="263"/>
      <c r="C764" s="514"/>
      <c r="D764" s="515"/>
      <c r="E764" s="250" t="s">
        <v>477</v>
      </c>
      <c r="F764" s="266"/>
      <c r="G764" s="520"/>
      <c r="H764" s="520"/>
      <c r="I764" s="524"/>
    </row>
    <row r="765" spans="1:9" ht="35.25" hidden="1" customHeight="1" thickBot="1">
      <c r="A765" s="255"/>
      <c r="B765" s="263"/>
      <c r="C765" s="514"/>
      <c r="D765" s="515"/>
      <c r="E765" s="250">
        <v>4729</v>
      </c>
      <c r="F765" s="266"/>
      <c r="G765" s="520">
        <f>H765+I765</f>
        <v>0</v>
      </c>
      <c r="H765" s="520"/>
      <c r="I765" s="524"/>
    </row>
    <row r="766" spans="1:9" ht="35.25" customHeight="1" outlineLevel="1" thickBot="1">
      <c r="A766" s="255"/>
      <c r="B766" s="263"/>
      <c r="C766" s="514"/>
      <c r="D766" s="515"/>
      <c r="E766" s="250" t="s">
        <v>478</v>
      </c>
      <c r="F766" s="266"/>
      <c r="G766" s="524">
        <f>H766+I766</f>
        <v>0</v>
      </c>
      <c r="H766" s="524"/>
      <c r="I766" s="524"/>
    </row>
    <row r="767" spans="1:9" ht="35.25" customHeight="1" outlineLevel="1" thickBot="1">
      <c r="A767" s="290">
        <v>3092</v>
      </c>
      <c r="B767" s="281" t="s">
        <v>638</v>
      </c>
      <c r="C767" s="517">
        <v>9</v>
      </c>
      <c r="D767" s="518">
        <v>2</v>
      </c>
      <c r="E767" s="293" t="s">
        <v>660</v>
      </c>
      <c r="F767" s="294"/>
      <c r="G767" s="519">
        <f>H767+I767</f>
        <v>0</v>
      </c>
      <c r="H767" s="519">
        <f>H769+H770</f>
        <v>0</v>
      </c>
      <c r="I767" s="519">
        <f>I769+I770</f>
        <v>0</v>
      </c>
    </row>
    <row r="768" spans="1:9" ht="36.75" outlineLevel="1" thickBot="1">
      <c r="A768" s="255"/>
      <c r="B768" s="263"/>
      <c r="C768" s="514"/>
      <c r="D768" s="515"/>
      <c r="E768" s="250" t="s">
        <v>477</v>
      </c>
      <c r="F768" s="266"/>
      <c r="G768" s="524"/>
      <c r="H768" s="524"/>
      <c r="I768" s="524"/>
    </row>
    <row r="769" spans="1:9" ht="16.5" outlineLevel="1" thickBot="1">
      <c r="A769" s="255"/>
      <c r="B769" s="263"/>
      <c r="C769" s="514"/>
      <c r="D769" s="515"/>
      <c r="E769" s="250">
        <v>4729</v>
      </c>
      <c r="F769" s="266"/>
      <c r="G769" s="519">
        <f>H769+I769</f>
        <v>0</v>
      </c>
      <c r="H769" s="519"/>
      <c r="I769" s="524"/>
    </row>
    <row r="770" spans="1:9" ht="16.5" outlineLevel="1" thickBot="1">
      <c r="A770" s="255"/>
      <c r="B770" s="263"/>
      <c r="C770" s="514"/>
      <c r="D770" s="515"/>
      <c r="E770" s="250" t="s">
        <v>478</v>
      </c>
      <c r="F770" s="266"/>
      <c r="G770" s="524">
        <f>H770+I770</f>
        <v>0</v>
      </c>
      <c r="H770" s="524"/>
      <c r="I770" s="524"/>
    </row>
    <row r="771" spans="1:9" s="248" customFormat="1" ht="26.25" customHeight="1" thickBot="1">
      <c r="A771" s="296">
        <v>3100</v>
      </c>
      <c r="B771" s="256" t="s">
        <v>639</v>
      </c>
      <c r="C771" s="256">
        <v>0</v>
      </c>
      <c r="D771" s="257">
        <v>0</v>
      </c>
      <c r="E771" s="297" t="s">
        <v>912</v>
      </c>
      <c r="F771" s="298"/>
      <c r="G771" s="519"/>
      <c r="H771" s="519">
        <v>16000</v>
      </c>
      <c r="I771" s="524">
        <f>I773</f>
        <v>0</v>
      </c>
    </row>
    <row r="772" spans="1:9" ht="11.25" customHeight="1" thickBot="1">
      <c r="A772" s="290"/>
      <c r="B772" s="243"/>
      <c r="C772" s="510"/>
      <c r="D772" s="511"/>
      <c r="E772" s="250" t="s">
        <v>399</v>
      </c>
      <c r="F772" s="251"/>
      <c r="G772" s="524"/>
      <c r="H772" s="524"/>
      <c r="I772" s="524"/>
    </row>
    <row r="773" spans="1:9" ht="24.75" thickBot="1">
      <c r="A773" s="290">
        <v>3110</v>
      </c>
      <c r="B773" s="299" t="s">
        <v>639</v>
      </c>
      <c r="C773" s="299">
        <v>1</v>
      </c>
      <c r="D773" s="300">
        <v>0</v>
      </c>
      <c r="E773" s="288" t="s">
        <v>328</v>
      </c>
      <c r="F773" s="272"/>
      <c r="G773" s="519"/>
      <c r="H773" s="519">
        <v>16000</v>
      </c>
      <c r="I773" s="519">
        <f>I775</f>
        <v>0</v>
      </c>
    </row>
    <row r="774" spans="1:9" s="260" customFormat="1" ht="17.25" customHeight="1" thickBot="1">
      <c r="A774" s="290"/>
      <c r="B774" s="243"/>
      <c r="C774" s="512"/>
      <c r="D774" s="513"/>
      <c r="E774" s="250" t="s">
        <v>400</v>
      </c>
      <c r="F774" s="259"/>
      <c r="G774" s="519"/>
      <c r="H774" s="519"/>
      <c r="I774" s="519"/>
    </row>
    <row r="775" spans="1:9" ht="16.5" thickBot="1">
      <c r="A775" s="301">
        <v>3112</v>
      </c>
      <c r="B775" s="302" t="s">
        <v>639</v>
      </c>
      <c r="C775" s="302">
        <v>1</v>
      </c>
      <c r="D775" s="303">
        <v>2</v>
      </c>
      <c r="E775" s="304" t="s">
        <v>329</v>
      </c>
      <c r="F775" s="305"/>
      <c r="G775" s="519"/>
      <c r="H775" s="519">
        <v>16000</v>
      </c>
      <c r="I775" s="519">
        <f>SUM(I777:I778)</f>
        <v>0</v>
      </c>
    </row>
    <row r="776" spans="1:9" ht="26.25" customHeight="1" thickBot="1">
      <c r="A776" s="255"/>
      <c r="B776" s="263"/>
      <c r="C776" s="514"/>
      <c r="D776" s="515"/>
      <c r="E776" s="250" t="s">
        <v>477</v>
      </c>
      <c r="F776" s="266"/>
      <c r="G776" s="519"/>
      <c r="H776" s="519"/>
      <c r="I776" s="519"/>
    </row>
    <row r="777" spans="1:9" ht="16.5" thickBot="1">
      <c r="A777" s="255"/>
      <c r="B777" s="263"/>
      <c r="C777" s="514"/>
      <c r="D777" s="515"/>
      <c r="E777" s="250">
        <v>4891</v>
      </c>
      <c r="F777" s="266"/>
      <c r="G777" s="519"/>
      <c r="H777" s="519">
        <v>16000</v>
      </c>
      <c r="I777" s="519"/>
    </row>
    <row r="778" spans="1:9" ht="16.5" thickBot="1">
      <c r="A778" s="255"/>
      <c r="B778" s="263"/>
      <c r="C778" s="514"/>
      <c r="D778" s="515"/>
      <c r="E778" s="250" t="s">
        <v>478</v>
      </c>
      <c r="F778" s="266"/>
      <c r="G778" s="524"/>
      <c r="H778" s="519"/>
      <c r="I778" s="519"/>
    </row>
    <row r="779" spans="1:9">
      <c r="B779" s="306"/>
      <c r="C779" s="307"/>
      <c r="D779" s="308"/>
    </row>
    <row r="780" spans="1:9">
      <c r="B780" s="310"/>
      <c r="C780" s="307"/>
      <c r="D780" s="308"/>
    </row>
    <row r="781" spans="1:9">
      <c r="B781" s="310"/>
      <c r="C781" s="307"/>
      <c r="D781" s="308"/>
      <c r="E781" s="169"/>
    </row>
    <row r="782" spans="1:9">
      <c r="B782" s="310"/>
      <c r="C782" s="311"/>
      <c r="D782" s="312"/>
    </row>
  </sheetData>
  <mergeCells count="12">
    <mergeCell ref="G1:I1"/>
    <mergeCell ref="A2:I2"/>
    <mergeCell ref="A3:I3"/>
    <mergeCell ref="H4:I4"/>
    <mergeCell ref="A5:A6"/>
    <mergeCell ref="E5:E6"/>
    <mergeCell ref="F5:F6"/>
    <mergeCell ref="G5:G6"/>
    <mergeCell ref="B5:B6"/>
    <mergeCell ref="C5:C6"/>
    <mergeCell ref="D5:D6"/>
    <mergeCell ref="H5:I5"/>
  </mergeCells>
  <phoneticPr fontId="1" type="noConversion"/>
  <pageMargins left="0.29527559055118113" right="0" top="0.19685039370078741" bottom="0" header="0.15748031496062992" footer="0.23622047244094491"/>
  <pageSetup paperSize="9" scale="90" firstPageNumber="2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complk</dc:creator>
  <cp:lastModifiedBy>Admin</cp:lastModifiedBy>
  <cp:lastPrinted>2024-11-06T16:46:07Z</cp:lastPrinted>
  <dcterms:created xsi:type="dcterms:W3CDTF">1996-10-14T23:33:28Z</dcterms:created>
  <dcterms:modified xsi:type="dcterms:W3CDTF">2025-02-24T06:03:13Z</dcterms:modified>
</cp:coreProperties>
</file>