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10" windowHeight="12000" activeTab="6"/>
  </bookViews>
  <sheets>
    <sheet name="Հունվար" sheetId="5" r:id="rId1"/>
    <sheet name="Փետրվար" sheetId="6" r:id="rId2"/>
    <sheet name="Մարտ" sheetId="7" r:id="rId3"/>
    <sheet name="Ապրիլ" sheetId="8" r:id="rId4"/>
    <sheet name="Մայիս" sheetId="9" r:id="rId5"/>
    <sheet name="Հունիս" sheetId="10" r:id="rId6"/>
    <sheet name="Հուլիս" sheetId="11" r:id="rId7"/>
    <sheet name="Օգոստոս" sheetId="12" r:id="rId8"/>
    <sheet name="Սեպտեմբեր" sheetId="13" r:id="rId9"/>
    <sheet name="հոկտեմբեր" sheetId="14" r:id="rId10"/>
    <sheet name="Лист1" sheetId="15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4" l="1"/>
  <c r="K32" i="14"/>
  <c r="D32" i="14"/>
  <c r="K31" i="14"/>
  <c r="D31" i="14"/>
  <c r="L31" i="14" s="1"/>
  <c r="K30" i="14"/>
  <c r="K29" i="14"/>
  <c r="K28" i="14" s="1"/>
  <c r="D29" i="14"/>
  <c r="J28" i="14"/>
  <c r="I28" i="14"/>
  <c r="H28" i="14"/>
  <c r="G28" i="14"/>
  <c r="F28" i="14"/>
  <c r="E28" i="14"/>
  <c r="C28" i="14"/>
  <c r="K27" i="14"/>
  <c r="K26" i="14"/>
  <c r="D26" i="14"/>
  <c r="L26" i="14" s="1"/>
  <c r="K25" i="14"/>
  <c r="K24" i="14"/>
  <c r="K23" i="14"/>
  <c r="J23" i="14"/>
  <c r="I23" i="14"/>
  <c r="H23" i="14"/>
  <c r="G23" i="14"/>
  <c r="F23" i="14"/>
  <c r="E23" i="14"/>
  <c r="C23" i="14"/>
  <c r="K22" i="14"/>
  <c r="K21" i="14"/>
  <c r="L21" i="14" s="1"/>
  <c r="D21" i="14"/>
  <c r="K20" i="14"/>
  <c r="K19" i="14"/>
  <c r="K18" i="14" s="1"/>
  <c r="K33" i="14" s="1"/>
  <c r="J18" i="14"/>
  <c r="J33" i="14" s="1"/>
  <c r="I18" i="14"/>
  <c r="I33" i="14" s="1"/>
  <c r="H18" i="14"/>
  <c r="H33" i="14" s="1"/>
  <c r="G18" i="14"/>
  <c r="G33" i="14" s="1"/>
  <c r="F18" i="14"/>
  <c r="F33" i="14" s="1"/>
  <c r="E18" i="14"/>
  <c r="E33" i="14" s="1"/>
  <c r="C18" i="14"/>
  <c r="C33" i="14" s="1"/>
  <c r="L29" i="14" l="1"/>
  <c r="D23" i="5"/>
  <c r="E23" i="6"/>
  <c r="C18" i="7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3" i="11" s="1"/>
  <c r="K24" i="11"/>
  <c r="J23" i="11"/>
  <c r="I23" i="11"/>
  <c r="H23" i="11"/>
  <c r="G23" i="11"/>
  <c r="F23" i="11"/>
  <c r="E23" i="11"/>
  <c r="C23" i="11"/>
  <c r="K22" i="11"/>
  <c r="K21" i="11"/>
  <c r="K20" i="11"/>
  <c r="K19" i="11"/>
  <c r="J18" i="11"/>
  <c r="I18" i="11"/>
  <c r="I33" i="11" s="1"/>
  <c r="H18" i="11"/>
  <c r="G18" i="11"/>
  <c r="G33" i="11" s="1"/>
  <c r="F18" i="11"/>
  <c r="F33" i="11" s="1"/>
  <c r="E18" i="11"/>
  <c r="E33" i="11" s="1"/>
  <c r="C18" i="11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J23" i="10"/>
  <c r="I23" i="10"/>
  <c r="H23" i="10"/>
  <c r="G23" i="10"/>
  <c r="F23" i="10"/>
  <c r="E23" i="10"/>
  <c r="C23" i="10"/>
  <c r="K22" i="10"/>
  <c r="K21" i="10"/>
  <c r="K20" i="10"/>
  <c r="K18" i="10" s="1"/>
  <c r="K19" i="10"/>
  <c r="J18" i="10"/>
  <c r="I18" i="10"/>
  <c r="I33" i="10" s="1"/>
  <c r="H18" i="10"/>
  <c r="H33" i="10" s="1"/>
  <c r="G18" i="10"/>
  <c r="F18" i="10"/>
  <c r="E18" i="10"/>
  <c r="C18" i="10"/>
  <c r="F33" i="9"/>
  <c r="K32" i="9"/>
  <c r="K31" i="9"/>
  <c r="K30" i="9"/>
  <c r="K28" i="9" s="1"/>
  <c r="K29" i="9"/>
  <c r="J28" i="9"/>
  <c r="I28" i="9"/>
  <c r="H28" i="9"/>
  <c r="G28" i="9"/>
  <c r="F28" i="9"/>
  <c r="E28" i="9"/>
  <c r="C28" i="9"/>
  <c r="K27" i="9"/>
  <c r="K26" i="9"/>
  <c r="K25" i="9"/>
  <c r="K24" i="9"/>
  <c r="J23" i="9"/>
  <c r="I23" i="9"/>
  <c r="H23" i="9"/>
  <c r="G23" i="9"/>
  <c r="F23" i="9"/>
  <c r="E23" i="9"/>
  <c r="C23" i="9"/>
  <c r="K22" i="9"/>
  <c r="K21" i="9"/>
  <c r="K20" i="9"/>
  <c r="K19" i="9"/>
  <c r="J18" i="9"/>
  <c r="J33" i="9" s="1"/>
  <c r="I18" i="9"/>
  <c r="I33" i="9" s="1"/>
  <c r="H18" i="9"/>
  <c r="H33" i="9" s="1"/>
  <c r="G18" i="9"/>
  <c r="F18" i="9"/>
  <c r="E18" i="9"/>
  <c r="E33" i="9" s="1"/>
  <c r="C18" i="9"/>
  <c r="C33" i="9" s="1"/>
  <c r="H33" i="8"/>
  <c r="G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 s="1"/>
  <c r="J23" i="8"/>
  <c r="I23" i="8"/>
  <c r="H23" i="8"/>
  <c r="G23" i="8"/>
  <c r="F23" i="8"/>
  <c r="E23" i="8"/>
  <c r="C23" i="8"/>
  <c r="K22" i="8"/>
  <c r="K21" i="8"/>
  <c r="K20" i="8"/>
  <c r="K19" i="8"/>
  <c r="J18" i="8"/>
  <c r="I18" i="8"/>
  <c r="I33" i="8" s="1"/>
  <c r="H18" i="8"/>
  <c r="G18" i="8"/>
  <c r="F18" i="8"/>
  <c r="F33" i="8" s="1"/>
  <c r="E33" i="8"/>
  <c r="C18" i="8"/>
  <c r="C33" i="8" s="1"/>
  <c r="H33" i="7"/>
  <c r="K32" i="7"/>
  <c r="K31" i="7"/>
  <c r="K30" i="7"/>
  <c r="K29" i="7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J18" i="7"/>
  <c r="I18" i="7"/>
  <c r="I33" i="7" s="1"/>
  <c r="H18" i="7"/>
  <c r="G18" i="7"/>
  <c r="F18" i="7"/>
  <c r="F33" i="7" s="1"/>
  <c r="G18" i="5"/>
  <c r="J23" i="5"/>
  <c r="E33" i="5"/>
  <c r="L32" i="5"/>
  <c r="D32" i="6" s="1"/>
  <c r="L32" i="6" s="1"/>
  <c r="D28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D18" i="5"/>
  <c r="E18" i="5"/>
  <c r="F18" i="5"/>
  <c r="H18" i="5"/>
  <c r="I18" i="5"/>
  <c r="J18" i="5"/>
  <c r="C18" i="5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H18" i="6"/>
  <c r="I18" i="6"/>
  <c r="I33" i="6" s="1"/>
  <c r="J18" i="6"/>
  <c r="J33" i="6" s="1"/>
  <c r="H33" i="6"/>
  <c r="K32" i="6"/>
  <c r="K31" i="6"/>
  <c r="K30" i="6"/>
  <c r="K28" i="6" s="1"/>
  <c r="K29" i="6"/>
  <c r="K27" i="6"/>
  <c r="K26" i="6"/>
  <c r="K25" i="6"/>
  <c r="K23" i="6" s="1"/>
  <c r="K24" i="6"/>
  <c r="K22" i="6"/>
  <c r="K21" i="6"/>
  <c r="K20" i="6"/>
  <c r="K19" i="6"/>
  <c r="F33" i="6"/>
  <c r="K32" i="5"/>
  <c r="K31" i="5"/>
  <c r="L31" i="5" s="1"/>
  <c r="D31" i="6" s="1"/>
  <c r="L31" i="6" s="1"/>
  <c r="D31" i="7" s="1"/>
  <c r="L31" i="7" s="1"/>
  <c r="D31" i="8" s="1"/>
  <c r="L31" i="8" s="1"/>
  <c r="D31" i="9" s="1"/>
  <c r="K30" i="5"/>
  <c r="L30" i="5" s="1"/>
  <c r="D30" i="6" s="1"/>
  <c r="K29" i="5"/>
  <c r="L29" i="5" s="1"/>
  <c r="D29" i="6" s="1"/>
  <c r="K27" i="5"/>
  <c r="L27" i="5" s="1"/>
  <c r="D27" i="6" s="1"/>
  <c r="K26" i="5"/>
  <c r="L26" i="5" s="1"/>
  <c r="D26" i="6" s="1"/>
  <c r="L26" i="6" s="1"/>
  <c r="D26" i="7" s="1"/>
  <c r="K25" i="5"/>
  <c r="L25" i="5" s="1"/>
  <c r="D25" i="6" s="1"/>
  <c r="L25" i="6" s="1"/>
  <c r="D25" i="7" s="1"/>
  <c r="L25" i="7" s="1"/>
  <c r="D25" i="8" s="1"/>
  <c r="K24" i="5"/>
  <c r="L24" i="5" s="1"/>
  <c r="D24" i="6" s="1"/>
  <c r="L24" i="6" s="1"/>
  <c r="K22" i="5"/>
  <c r="L22" i="5" s="1"/>
  <c r="D22" i="6" s="1"/>
  <c r="K21" i="5"/>
  <c r="K20" i="5"/>
  <c r="K19" i="5"/>
  <c r="L19" i="5" s="1"/>
  <c r="D19" i="6" s="1"/>
  <c r="J33" i="11" l="1"/>
  <c r="C33" i="11"/>
  <c r="K18" i="11"/>
  <c r="K33" i="11" s="1"/>
  <c r="J33" i="10"/>
  <c r="K33" i="10"/>
  <c r="G33" i="10"/>
  <c r="C33" i="10"/>
  <c r="K23" i="10"/>
  <c r="G33" i="9"/>
  <c r="K23" i="9"/>
  <c r="K18" i="9"/>
  <c r="K33" i="9" s="1"/>
  <c r="J33" i="8"/>
  <c r="L25" i="8"/>
  <c r="D25" i="9" s="1"/>
  <c r="K18" i="8"/>
  <c r="K33" i="8" s="1"/>
  <c r="J33" i="7"/>
  <c r="G33" i="7"/>
  <c r="K28" i="7"/>
  <c r="K33" i="7"/>
  <c r="C33" i="7"/>
  <c r="G33" i="6"/>
  <c r="C33" i="6"/>
  <c r="L22" i="6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K18" i="6"/>
  <c r="K33" i="6" s="1"/>
  <c r="K28" i="5"/>
  <c r="L30" i="6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K23" i="5"/>
  <c r="K18" i="5"/>
  <c r="C33" i="5"/>
  <c r="L28" i="5"/>
  <c r="D28" i="6"/>
  <c r="D33" i="5"/>
  <c r="L23" i="5"/>
  <c r="D23" i="6"/>
  <c r="D24" i="7"/>
  <c r="L27" i="6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32" i="7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5" i="9"/>
  <c r="D25" i="10" s="1"/>
  <c r="L25" i="10" s="1"/>
  <c r="D25" i="11" s="1"/>
  <c r="L25" i="11" s="1"/>
  <c r="D25" i="12" s="1"/>
  <c r="L25" i="12" s="1"/>
  <c r="L31" i="9"/>
  <c r="L26" i="7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9" i="7"/>
  <c r="L19" i="6"/>
  <c r="L29" i="6"/>
  <c r="D29" i="7" s="1"/>
  <c r="I33" i="5"/>
  <c r="D27" i="13" l="1"/>
  <c r="L27" i="13" s="1"/>
  <c r="D27" i="14"/>
  <c r="L27" i="14" s="1"/>
  <c r="L28" i="6"/>
  <c r="D30" i="13"/>
  <c r="L30" i="13" s="1"/>
  <c r="D30" i="14"/>
  <c r="D25" i="13"/>
  <c r="L25" i="13" s="1"/>
  <c r="D25" i="14"/>
  <c r="D22" i="13"/>
  <c r="L22" i="13" s="1"/>
  <c r="D22" i="14"/>
  <c r="L23" i="6"/>
  <c r="L24" i="7"/>
  <c r="D23" i="7"/>
  <c r="D28" i="7"/>
  <c r="D19" i="7"/>
  <c r="L28" i="7"/>
  <c r="D29" i="8"/>
  <c r="D31" i="10"/>
  <c r="L30" i="14" l="1"/>
  <c r="L28" i="14" s="1"/>
  <c r="D28" i="14"/>
  <c r="L25" i="14"/>
  <c r="L22" i="14"/>
  <c r="D24" i="8"/>
  <c r="L23" i="7"/>
  <c r="L19" i="7"/>
  <c r="L29" i="8"/>
  <c r="D28" i="8"/>
  <c r="L31" i="10"/>
  <c r="H33" i="5"/>
  <c r="F33" i="5"/>
  <c r="G33" i="5"/>
  <c r="J33" i="5"/>
  <c r="L24" i="8" l="1"/>
  <c r="D23" i="8"/>
  <c r="D19" i="8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D24" i="9" l="1"/>
  <c r="L23" i="8"/>
  <c r="L19" i="8"/>
  <c r="L29" i="9"/>
  <c r="D28" i="9"/>
  <c r="L31" i="11"/>
  <c r="L20" i="5"/>
  <c r="D20" i="6" l="1"/>
  <c r="L18" i="5"/>
  <c r="L33" i="5" s="1"/>
  <c r="L24" i="9"/>
  <c r="D23" i="9"/>
  <c r="D19" i="9"/>
  <c r="L28" i="9"/>
  <c r="D29" i="10"/>
  <c r="D31" i="12"/>
  <c r="D18" i="6" l="1"/>
  <c r="D33" i="6" s="1"/>
  <c r="L20" i="6"/>
  <c r="L23" i="9"/>
  <c r="D24" i="10"/>
  <c r="L19" i="9"/>
  <c r="L29" i="10"/>
  <c r="D28" i="10"/>
  <c r="L31" i="12"/>
  <c r="D20" i="7" l="1"/>
  <c r="L18" i="6"/>
  <c r="L33" i="6" s="1"/>
  <c r="D23" i="10"/>
  <c r="L24" i="10"/>
  <c r="D19" i="10"/>
  <c r="L28" i="10"/>
  <c r="D29" i="11"/>
  <c r="D31" i="13"/>
  <c r="L20" i="7" l="1"/>
  <c r="D18" i="7"/>
  <c r="D33" i="7" s="1"/>
  <c r="D24" i="11"/>
  <c r="L23" i="10"/>
  <c r="L19" i="10"/>
  <c r="L29" i="11"/>
  <c r="D28" i="11"/>
  <c r="L31" i="13"/>
  <c r="D20" i="8" l="1"/>
  <c r="L18" i="7"/>
  <c r="L33" i="7" s="1"/>
  <c r="D23" i="11"/>
  <c r="L24" i="11"/>
  <c r="D19" i="11"/>
  <c r="D29" i="12"/>
  <c r="L28" i="11"/>
  <c r="L20" i="8" l="1"/>
  <c r="D18" i="8"/>
  <c r="D33" i="8" s="1"/>
  <c r="D24" i="12"/>
  <c r="L23" i="11"/>
  <c r="L19" i="11"/>
  <c r="L29" i="12"/>
  <c r="D28" i="12"/>
  <c r="D20" i="9" l="1"/>
  <c r="L18" i="8"/>
  <c r="L33" i="8" s="1"/>
  <c r="L24" i="12"/>
  <c r="D24" i="14" s="1"/>
  <c r="D23" i="12"/>
  <c r="D19" i="12"/>
  <c r="D29" i="13"/>
  <c r="L28" i="12"/>
  <c r="L24" i="14" l="1"/>
  <c r="L23" i="14" s="1"/>
  <c r="D23" i="14"/>
  <c r="L20" i="9"/>
  <c r="D18" i="9"/>
  <c r="D33" i="9" s="1"/>
  <c r="D24" i="13"/>
  <c r="L23" i="12"/>
  <c r="L19" i="12"/>
  <c r="D19" i="14" s="1"/>
  <c r="L29" i="13"/>
  <c r="L28" i="13" s="1"/>
  <c r="D28" i="13"/>
  <c r="L19" i="14" l="1"/>
  <c r="D20" i="10"/>
  <c r="L18" i="9"/>
  <c r="L33" i="9" s="1"/>
  <c r="D23" i="13"/>
  <c r="L24" i="13"/>
  <c r="L23" i="13" s="1"/>
  <c r="D19" i="13"/>
  <c r="L20" i="10" l="1"/>
  <c r="D18" i="10"/>
  <c r="D33" i="10" s="1"/>
  <c r="L19" i="13"/>
  <c r="D20" i="11" l="1"/>
  <c r="L18" i="10"/>
  <c r="L33" i="10" s="1"/>
  <c r="L20" i="11" l="1"/>
  <c r="D18" i="11"/>
  <c r="D33" i="11" s="1"/>
  <c r="D20" i="12" l="1"/>
  <c r="L18" i="11"/>
  <c r="L33" i="11" s="1"/>
  <c r="L20" i="12" l="1"/>
  <c r="D20" i="14" s="1"/>
  <c r="D18" i="12"/>
  <c r="D33" i="12" s="1"/>
  <c r="L20" i="14" l="1"/>
  <c r="L18" i="14" s="1"/>
  <c r="L33" i="14" s="1"/>
  <c r="D18" i="14"/>
  <c r="D33" i="14" s="1"/>
  <c r="D20" i="13"/>
  <c r="L18" i="12"/>
  <c r="L33" i="12" s="1"/>
  <c r="L20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<sst xmlns="http://schemas.openxmlformats.org/spreadsheetml/2006/main" count="380" uniqueCount="57">
  <si>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</si>
  <si>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</si>
  <si>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</si>
  <si>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</si>
  <si>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</si>
  <si>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</si>
  <si>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</si>
  <si>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</si>
  <si>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</si>
  <si>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</si>
  <si>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</si>
  <si>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</si>
  <si>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</si>
  <si>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</si>
  <si>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</si>
  <si>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</si>
  <si>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</si>
  <si>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</si>
  <si>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</si>
  <si>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</si>
  <si>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</si>
  <si>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</si>
  <si>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</si>
  <si>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</si>
  <si>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 xml:space="preserve">Առ.01.06.2023թ. ընթացքի մեջ գտնվող  </t>
  </si>
  <si>
    <t>Առ. 01.07.2023թ. ընթացքի մեջ գտնվող</t>
  </si>
  <si>
    <t xml:space="preserve">Առ.01.11.2023թ. ընթացքի մեջ գտնվող  </t>
  </si>
  <si>
    <t>Առ. 01.12.2023թ. ընթացքի մեջ գտնվող</t>
  </si>
  <si>
    <t>Հաշվետու ժամանակահատվածը՝  2023թ. նոյեմբեր ամիս</t>
  </si>
  <si>
    <t>Հաշվետու ժամանակահատվածը՝  2023թ. դեկտեմբեր ամիս</t>
  </si>
  <si>
    <t xml:space="preserve">Առ.01.12.2023թ. ընթացքի մեջ գտնվող  </t>
  </si>
  <si>
    <t>Առ. 01.01.2024թ. ընթացքի մեջ գտնվող</t>
  </si>
  <si>
    <t>Տրվել է պարզաբանում</t>
  </si>
  <si>
    <t>Մերժվել է</t>
  </si>
  <si>
    <t>Տեղեկատվության հարցում</t>
  </si>
  <si>
    <t>Հաշվետու ժամանակահատվածը՝  2024թ. հունվար ամիս</t>
  </si>
  <si>
    <t>ՀՀ Արագածոտնի մարզպետի աշխատակազմ</t>
  </si>
  <si>
    <t>Առ. 01.02.2024թ. ընթացքի մեջ գտնվող</t>
  </si>
  <si>
    <t xml:space="preserve">Առ.01.01.2024թ. ընթացքի մեջ գտնվող  </t>
  </si>
  <si>
    <t>Առ. 01.03.2023թ. ընթացքի մեջ գտնվող</t>
  </si>
  <si>
    <t xml:space="preserve">Առ.01.02.2023թ. ընթացքի մեջ գտնվող  </t>
  </si>
  <si>
    <t>_______ՀՀ Արագածոտնի մարզպետի աշխատակազմ_______</t>
  </si>
  <si>
    <t>Հաշվետու ժամանակահատվածը՝  2024թ. փետրվար ամիս</t>
  </si>
  <si>
    <t>Հաշվետու ժամանակահատվածը՝  2024թ. մարտ ամիս</t>
  </si>
  <si>
    <t>ՀՀ Արագածոտնի մարզպետի  աշխատակազմ</t>
  </si>
  <si>
    <t>Հաշվետու ժամանակահատվածը՝  2024թ. ապրիլ ամիս</t>
  </si>
  <si>
    <t xml:space="preserve">Առ.01.04.2024թ. ընթացքի մեջ գտնվող  </t>
  </si>
  <si>
    <t>Առ. 01.05.2024թ. ընթացքի մեջ գտնվող</t>
  </si>
  <si>
    <t>Հաշվետու ժամանակահատվածը՝  2024թ. մայիս ամիս</t>
  </si>
  <si>
    <t xml:space="preserve">Առ.01.05.2024թ. ընթացքի մեջ գտնվող  </t>
  </si>
  <si>
    <t>Առ. 01.06.2024թ. ընթացքի մեջ գտնվող</t>
  </si>
  <si>
    <t>Հաշվետու ժամանակահատվածը՝  2024թ. հունիս ամիս</t>
  </si>
  <si>
    <t xml:space="preserve">Առ.01.06.2024թ. ընթացքի մեջ գտնվող  </t>
  </si>
  <si>
    <t>Առ. 01.07.2024թ. ընթացքի մեջ գտնվող</t>
  </si>
  <si>
    <t>Հաշվետու ժամանակահատվածը՝  2024թ. հուլիս ամիս</t>
  </si>
  <si>
    <t>Առ. 01.08.2023թ. ընթացքի մեջ գտնվող</t>
  </si>
  <si>
    <t xml:space="preserve">Առ.01.07.2023թ. ընթացքի մեջ գտնվող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</si>
</sst>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10" workbookViewId="0">
      <selection activeCell="O28" sqref="O2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36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35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0" t="s">
        <v>0</v>
      </c>
      <c r="B16" s="72" t="s">
        <v>1</v>
      </c>
      <c r="C16" s="72"/>
      <c r="D16" s="73" t="s">
        <v>38</v>
      </c>
      <c r="E16" s="75" t="s">
        <v>22</v>
      </c>
      <c r="F16" s="77" t="s">
        <v>2</v>
      </c>
      <c r="G16" s="79" t="s">
        <v>3</v>
      </c>
      <c r="H16" s="72"/>
      <c r="I16" s="72"/>
      <c r="J16" s="72"/>
      <c r="K16" s="80" t="s">
        <v>4</v>
      </c>
      <c r="L16" s="82" t="s">
        <v>37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74"/>
      <c r="E17" s="76"/>
      <c r="F17" s="78"/>
      <c r="G17" s="43" t="s">
        <v>17</v>
      </c>
      <c r="H17" s="13" t="s">
        <v>18</v>
      </c>
      <c r="I17" s="13" t="s">
        <v>33</v>
      </c>
      <c r="J17" s="13" t="s">
        <v>32</v>
      </c>
      <c r="K17" s="81"/>
      <c r="L17" s="83"/>
    </row>
    <row r="18" spans="1:12" ht="25.5" customHeight="1" thickBot="1" x14ac:dyDescent="0.35">
      <c r="A18" s="67" t="s">
        <v>7</v>
      </c>
      <c r="B18" s="68"/>
      <c r="C18" s="25">
        <f>SUM(C19:C22)</f>
        <v>147</v>
      </c>
      <c r="D18" s="28">
        <f t="shared" ref="D18:L18" si="0">SUM(D19:D22)</f>
        <v>5</v>
      </c>
      <c r="E18" s="38">
        <f t="shared" si="0"/>
        <v>0</v>
      </c>
      <c r="F18" s="26">
        <f t="shared" si="0"/>
        <v>0</v>
      </c>
      <c r="G18" s="44">
        <f>SUM(G19:G22)</f>
        <v>104</v>
      </c>
      <c r="H18" s="25">
        <f t="shared" si="0"/>
        <v>0</v>
      </c>
      <c r="I18" s="25">
        <f t="shared" si="0"/>
        <v>12</v>
      </c>
      <c r="J18" s="25">
        <f t="shared" si="0"/>
        <v>15</v>
      </c>
      <c r="K18" s="28">
        <f t="shared" si="0"/>
        <v>131</v>
      </c>
      <c r="L18" s="57">
        <f t="shared" si="0"/>
        <v>21</v>
      </c>
    </row>
    <row r="19" spans="1:12" x14ac:dyDescent="0.3">
      <c r="A19" s="22">
        <v>1</v>
      </c>
      <c r="B19" s="23" t="s">
        <v>9</v>
      </c>
      <c r="C19" s="24">
        <v>1</v>
      </c>
      <c r="D19" s="53"/>
      <c r="E19" s="39"/>
      <c r="F19" s="54"/>
      <c r="G19" s="45"/>
      <c r="H19" s="24"/>
      <c r="I19" s="24"/>
      <c r="J19" s="24"/>
      <c r="K19" s="56">
        <f>G19+H19+I19+J19</f>
        <v>0</v>
      </c>
      <c r="L19" s="58">
        <f>C19+D19-E19-F19-K19</f>
        <v>1</v>
      </c>
    </row>
    <row r="20" spans="1:12" x14ac:dyDescent="0.3">
      <c r="A20" s="2">
        <v>2</v>
      </c>
      <c r="B20" s="3" t="s">
        <v>10</v>
      </c>
      <c r="C20" s="1">
        <v>143</v>
      </c>
      <c r="D20" s="53">
        <v>5</v>
      </c>
      <c r="E20" s="40"/>
      <c r="F20" s="55"/>
      <c r="G20" s="46">
        <v>102</v>
      </c>
      <c r="H20" s="1"/>
      <c r="I20" s="1">
        <v>12</v>
      </c>
      <c r="J20" s="1">
        <v>15</v>
      </c>
      <c r="K20" s="56">
        <f>G20+H20+I20+J20</f>
        <v>129</v>
      </c>
      <c r="L20" s="59">
        <f>C20+D20-E20-F20-K20</f>
        <v>19</v>
      </c>
    </row>
    <row r="21" spans="1:12" x14ac:dyDescent="0.3">
      <c r="A21" s="2">
        <v>3</v>
      </c>
      <c r="B21" s="3" t="s">
        <v>11</v>
      </c>
      <c r="C21" s="1"/>
      <c r="D21" s="53"/>
      <c r="E21" s="40"/>
      <c r="F21" s="55"/>
      <c r="G21" s="46"/>
      <c r="H21" s="1"/>
      <c r="I21" s="1"/>
      <c r="J21" s="1"/>
      <c r="K21" s="56">
        <f>G21+H21+I21+J21</f>
        <v>0</v>
      </c>
      <c r="L21" s="59">
        <f>C21+D21-E21-F21-K21</f>
        <v>0</v>
      </c>
    </row>
    <row r="22" spans="1:12" x14ac:dyDescent="0.3">
      <c r="A22" s="2">
        <v>4</v>
      </c>
      <c r="B22" s="3" t="s">
        <v>34</v>
      </c>
      <c r="C22" s="1">
        <v>3</v>
      </c>
      <c r="D22" s="53"/>
      <c r="E22" s="40"/>
      <c r="F22" s="55"/>
      <c r="G22" s="46">
        <v>2</v>
      </c>
      <c r="H22" s="1"/>
      <c r="I22" s="1"/>
      <c r="J22" s="1"/>
      <c r="K22" s="56">
        <f>G22+H22+I22+J22</f>
        <v>2</v>
      </c>
      <c r="L22" s="59">
        <f>C22+D22-E22-F22-K22</f>
        <v>1</v>
      </c>
    </row>
    <row r="23" spans="1:12" ht="33" customHeight="1" x14ac:dyDescent="0.3">
      <c r="A23" s="84" t="s">
        <v>8</v>
      </c>
      <c r="B23" s="85"/>
      <c r="C23" s="5">
        <f>SUM(C24:C27)</f>
        <v>3</v>
      </c>
      <c r="D23" s="31">
        <f t="shared" ref="D23:L23" si="1">SUM(D24:D27)</f>
        <v>4</v>
      </c>
      <c r="E23" s="41">
        <f t="shared" si="1"/>
        <v>0</v>
      </c>
      <c r="F23" s="6">
        <f t="shared" si="1"/>
        <v>0</v>
      </c>
      <c r="G23" s="47">
        <f t="shared" si="1"/>
        <v>2</v>
      </c>
      <c r="H23" s="5">
        <f t="shared" si="1"/>
        <v>0</v>
      </c>
      <c r="I23" s="5">
        <f t="shared" si="1"/>
        <v>3</v>
      </c>
      <c r="J23" s="5">
        <f>SUM(J24:J27)</f>
        <v>1</v>
      </c>
      <c r="K23" s="31">
        <f t="shared" si="1"/>
        <v>6</v>
      </c>
      <c r="L23" s="59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3"/>
      <c r="E24" s="39"/>
      <c r="F24" s="54"/>
      <c r="G24" s="45"/>
      <c r="H24" s="24"/>
      <c r="I24" s="24"/>
      <c r="J24" s="24"/>
      <c r="K24" s="56">
        <f>G24+H24+I24+J24</f>
        <v>0</v>
      </c>
      <c r="L24" s="58">
        <f>C24+D24-E24-F24-K24</f>
        <v>0</v>
      </c>
    </row>
    <row r="25" spans="1:12" x14ac:dyDescent="0.3">
      <c r="A25" s="2">
        <v>2</v>
      </c>
      <c r="B25" s="3" t="s">
        <v>10</v>
      </c>
      <c r="C25" s="1">
        <v>3</v>
      </c>
      <c r="D25" s="53">
        <v>4</v>
      </c>
      <c r="E25" s="40"/>
      <c r="F25" s="55"/>
      <c r="G25" s="46">
        <v>2</v>
      </c>
      <c r="H25" s="1"/>
      <c r="I25" s="1">
        <v>3</v>
      </c>
      <c r="J25" s="1">
        <v>1</v>
      </c>
      <c r="K25" s="56">
        <f>G25+H25+I25+J25</f>
        <v>6</v>
      </c>
      <c r="L25" s="59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3"/>
      <c r="E26" s="40"/>
      <c r="F26" s="55"/>
      <c r="G26" s="46"/>
      <c r="H26" s="1"/>
      <c r="I26" s="1"/>
      <c r="J26" s="1"/>
      <c r="K26" s="56">
        <f>G26+H26+I26+J26</f>
        <v>0</v>
      </c>
      <c r="L26" s="59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3"/>
      <c r="E27" s="40"/>
      <c r="F27" s="55"/>
      <c r="G27" s="46"/>
      <c r="H27" s="1"/>
      <c r="I27" s="1"/>
      <c r="J27" s="1"/>
      <c r="K27" s="56">
        <f>G27+H27+I27+J27</f>
        <v>0</v>
      </c>
      <c r="L27" s="59">
        <f>C27+D27-E27-F27-K27</f>
        <v>0</v>
      </c>
    </row>
    <row r="28" spans="1:12" x14ac:dyDescent="0.3">
      <c r="A28" s="86" t="s">
        <v>12</v>
      </c>
      <c r="B28" s="87"/>
      <c r="C28" s="10">
        <f>SUM(C29:C32)</f>
        <v>30</v>
      </c>
      <c r="D28" s="32">
        <f t="shared" ref="D28:L28" si="2">SUM(D29:D32)</f>
        <v>0</v>
      </c>
      <c r="E28" s="42">
        <f t="shared" si="2"/>
        <v>0</v>
      </c>
      <c r="F28" s="11">
        <f t="shared" si="2"/>
        <v>0</v>
      </c>
      <c r="G28" s="48">
        <f t="shared" si="2"/>
        <v>22</v>
      </c>
      <c r="H28" s="10">
        <f t="shared" si="2"/>
        <v>0</v>
      </c>
      <c r="I28" s="10">
        <f t="shared" si="2"/>
        <v>0</v>
      </c>
      <c r="J28" s="10">
        <f t="shared" si="2"/>
        <v>8</v>
      </c>
      <c r="K28" s="32">
        <f t="shared" si="2"/>
        <v>30</v>
      </c>
      <c r="L28" s="60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3"/>
      <c r="E29" s="39"/>
      <c r="F29" s="54"/>
      <c r="G29" s="45"/>
      <c r="H29" s="24"/>
      <c r="I29" s="24"/>
      <c r="J29" s="24"/>
      <c r="K29" s="56">
        <f>G29+H29+I29+J29</f>
        <v>0</v>
      </c>
      <c r="L29" s="58">
        <f>C29+D29-E29-F29-K29</f>
        <v>0</v>
      </c>
    </row>
    <row r="30" spans="1:12" x14ac:dyDescent="0.3">
      <c r="A30" s="2">
        <v>2</v>
      </c>
      <c r="B30" s="3" t="s">
        <v>10</v>
      </c>
      <c r="C30" s="1">
        <v>30</v>
      </c>
      <c r="D30" s="53"/>
      <c r="E30" s="40"/>
      <c r="F30" s="55"/>
      <c r="G30" s="46">
        <v>22</v>
      </c>
      <c r="H30" s="1"/>
      <c r="I30" s="1"/>
      <c r="J30" s="1">
        <v>8</v>
      </c>
      <c r="K30" s="56">
        <f>G30+H30+I30+J30</f>
        <v>30</v>
      </c>
      <c r="L30" s="59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3"/>
      <c r="E31" s="40"/>
      <c r="F31" s="55"/>
      <c r="G31" s="46"/>
      <c r="H31" s="1"/>
      <c r="I31" s="1"/>
      <c r="J31" s="1"/>
      <c r="K31" s="56">
        <f>G31+H31+I31+J31</f>
        <v>0</v>
      </c>
      <c r="L31" s="59">
        <f>C31+D31-E31-F31-K31</f>
        <v>0</v>
      </c>
    </row>
    <row r="32" spans="1:12" ht="17.25" thickBot="1" x14ac:dyDescent="0.35">
      <c r="A32" s="2">
        <v>4</v>
      </c>
      <c r="B32" s="3" t="s">
        <v>34</v>
      </c>
      <c r="C32" s="1"/>
      <c r="D32" s="53"/>
      <c r="E32" s="40"/>
      <c r="F32" s="55"/>
      <c r="G32" s="46"/>
      <c r="H32" s="1"/>
      <c r="I32" s="1"/>
      <c r="J32" s="1"/>
      <c r="K32" s="56">
        <f>G32+H32+I32+J32</f>
        <v>0</v>
      </c>
      <c r="L32" s="59">
        <f>C32+D32-E32-F32-K32</f>
        <v>0</v>
      </c>
    </row>
    <row r="33" spans="1:12" ht="22.5" customHeight="1" thickBot="1" x14ac:dyDescent="0.35">
      <c r="A33" s="67" t="s">
        <v>13</v>
      </c>
      <c r="B33" s="68"/>
      <c r="C33" s="25">
        <f>C18+C28</f>
        <v>177</v>
      </c>
      <c r="D33" s="28">
        <f>D18+D28</f>
        <v>5</v>
      </c>
      <c r="E33" s="38">
        <f>E18+E28</f>
        <v>0</v>
      </c>
      <c r="F33" s="26">
        <f t="shared" ref="F33:L33" si="3">F18+F28</f>
        <v>0</v>
      </c>
      <c r="G33" s="44">
        <f t="shared" si="3"/>
        <v>126</v>
      </c>
      <c r="H33" s="25">
        <f t="shared" si="3"/>
        <v>0</v>
      </c>
      <c r="I33" s="25">
        <f t="shared" si="3"/>
        <v>12</v>
      </c>
      <c r="J33" s="25">
        <f t="shared" si="3"/>
        <v>23</v>
      </c>
      <c r="K33" s="28">
        <f t="shared" si="3"/>
        <v>161</v>
      </c>
      <c r="L33" s="57">
        <f t="shared" si="3"/>
        <v>21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kmKTO+6pPPs3XXu6NdyL5IxWPlXwE6DT9372TaMGNH9kts/rf7yYRfpDmgSBlFq3G2XLgHuFBrBIKxpkMcyhrw==" saltValue="jbA7OHi039+JvxzAypdwhA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3" workbookViewId="0">
      <selection activeCell="N28" sqref="N2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41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42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40</v>
      </c>
      <c r="E16" s="72" t="s">
        <v>22</v>
      </c>
      <c r="F16" s="80" t="s">
        <v>2</v>
      </c>
      <c r="G16" s="75" t="s">
        <v>3</v>
      </c>
      <c r="H16" s="72"/>
      <c r="I16" s="72"/>
      <c r="J16" s="72"/>
      <c r="K16" s="77" t="s">
        <v>4</v>
      </c>
      <c r="L16" s="96" t="s">
        <v>39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81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97"/>
    </row>
    <row r="18" spans="1:12" ht="25.5" customHeight="1" thickBot="1" x14ac:dyDescent="0.35">
      <c r="A18" s="67" t="s">
        <v>7</v>
      </c>
      <c r="B18" s="68"/>
      <c r="C18" s="25">
        <f>SUM(C19:C22)</f>
        <v>119</v>
      </c>
      <c r="D18" s="25">
        <f>SUM(D19:D22)</f>
        <v>21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75</v>
      </c>
      <c r="H18" s="25">
        <f t="shared" si="0"/>
        <v>0</v>
      </c>
      <c r="I18" s="25">
        <f t="shared" si="0"/>
        <v>26</v>
      </c>
      <c r="J18" s="25">
        <f t="shared" si="0"/>
        <v>18</v>
      </c>
      <c r="K18" s="26">
        <f t="shared" si="0"/>
        <v>119</v>
      </c>
      <c r="L18" s="33">
        <f t="shared" si="0"/>
        <v>21</v>
      </c>
    </row>
    <row r="19" spans="1:12" x14ac:dyDescent="0.3">
      <c r="A19" s="49">
        <v>1</v>
      </c>
      <c r="B19" s="50" t="s">
        <v>9</v>
      </c>
      <c r="C19" s="51"/>
      <c r="D19" s="52">
        <f>+Հունվար!L19</f>
        <v>1</v>
      </c>
      <c r="E19" s="45"/>
      <c r="F19" s="29"/>
      <c r="G19" s="39"/>
      <c r="H19" s="24"/>
      <c r="I19" s="24">
        <v>0</v>
      </c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118</v>
      </c>
      <c r="D20" s="52">
        <f>+Հունվար!L20</f>
        <v>19</v>
      </c>
      <c r="E20" s="46"/>
      <c r="F20" s="30"/>
      <c r="G20" s="40">
        <v>73</v>
      </c>
      <c r="H20" s="1"/>
      <c r="I20" s="1">
        <v>26</v>
      </c>
      <c r="J20" s="1">
        <v>17</v>
      </c>
      <c r="K20" s="27">
        <f>G20+H20+I20+J20</f>
        <v>116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2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1</v>
      </c>
      <c r="D22" s="52">
        <f>+Հունվար!L22</f>
        <v>1</v>
      </c>
      <c r="E22" s="46"/>
      <c r="F22" s="30"/>
      <c r="G22" s="40">
        <v>2</v>
      </c>
      <c r="H22" s="1"/>
      <c r="I22" s="1"/>
      <c r="J22" s="1"/>
      <c r="K22" s="27">
        <f>G22+H22+I22+J22</f>
        <v>2</v>
      </c>
      <c r="L22" s="35">
        <f>C22+D22-E22-F22-K22</f>
        <v>0</v>
      </c>
    </row>
    <row r="23" spans="1:12" ht="30" customHeight="1" x14ac:dyDescent="0.3">
      <c r="A23" s="84" t="s">
        <v>8</v>
      </c>
      <c r="B23" s="85"/>
      <c r="C23" s="5">
        <f>SUM(C24:C27)</f>
        <v>6</v>
      </c>
      <c r="D23" s="5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2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4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2">
        <f>+Հունվար!L24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6</v>
      </c>
      <c r="D25" s="52">
        <f>+Հունվար!L25</f>
        <v>1</v>
      </c>
      <c r="E25" s="46"/>
      <c r="F25" s="30"/>
      <c r="G25" s="40">
        <v>2</v>
      </c>
      <c r="H25" s="1"/>
      <c r="I25" s="1"/>
      <c r="J25" s="1">
        <v>2</v>
      </c>
      <c r="K25" s="27">
        <f>G25+H25+I25+J25</f>
        <v>4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2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57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31</v>
      </c>
      <c r="H28" s="10">
        <f t="shared" si="3"/>
        <v>0</v>
      </c>
      <c r="I28" s="10">
        <f t="shared" si="3"/>
        <v>0</v>
      </c>
      <c r="J28" s="10">
        <f t="shared" si="3"/>
        <v>26</v>
      </c>
      <c r="K28" s="11">
        <f t="shared" si="3"/>
        <v>57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57</v>
      </c>
      <c r="D30" s="52">
        <f>+Հունվար!L30</f>
        <v>0</v>
      </c>
      <c r="E30" s="46"/>
      <c r="F30" s="30"/>
      <c r="G30" s="40">
        <v>31</v>
      </c>
      <c r="H30" s="1"/>
      <c r="I30" s="1"/>
      <c r="J30" s="1">
        <v>26</v>
      </c>
      <c r="K30" s="27">
        <f>G30+H30+I30+J30</f>
        <v>57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4">C18+C28</f>
        <v>176</v>
      </c>
      <c r="D33" s="25">
        <f t="shared" si="4"/>
        <v>21</v>
      </c>
      <c r="E33" s="44">
        <f t="shared" si="4"/>
        <v>0</v>
      </c>
      <c r="F33" s="28">
        <f t="shared" si="4"/>
        <v>0</v>
      </c>
      <c r="G33" s="38">
        <f t="shared" si="4"/>
        <v>106</v>
      </c>
      <c r="H33" s="25">
        <f t="shared" si="4"/>
        <v>0</v>
      </c>
      <c r="I33" s="25">
        <f t="shared" si="4"/>
        <v>26</v>
      </c>
      <c r="J33" s="25">
        <f t="shared" si="4"/>
        <v>44</v>
      </c>
      <c r="K33" s="26">
        <f t="shared" si="4"/>
        <v>176</v>
      </c>
      <c r="L33" s="33">
        <f t="shared" si="4"/>
        <v>21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A7" workbookViewId="0">
      <selection activeCell="A5" sqref="A5:L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36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43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24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25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17.25" thickBot="1" x14ac:dyDescent="0.35">
      <c r="A18" s="67" t="s">
        <v>7</v>
      </c>
      <c r="B18" s="68"/>
      <c r="C18" s="25">
        <f>SUM(C19:C22)</f>
        <v>86</v>
      </c>
      <c r="D18" s="25">
        <f>SUM(D19:D22)</f>
        <v>21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36</v>
      </c>
      <c r="H18" s="25">
        <f t="shared" si="1"/>
        <v>0</v>
      </c>
      <c r="I18" s="25">
        <f t="shared" si="1"/>
        <v>7</v>
      </c>
      <c r="J18" s="25">
        <f t="shared" si="1"/>
        <v>21</v>
      </c>
      <c r="K18" s="26">
        <f t="shared" si="1"/>
        <v>64</v>
      </c>
      <c r="L18" s="33">
        <f t="shared" si="1"/>
        <v>43</v>
      </c>
    </row>
    <row r="19" spans="1:12" x14ac:dyDescent="0.3">
      <c r="A19" s="49">
        <v>1</v>
      </c>
      <c r="B19" s="50" t="s">
        <v>9</v>
      </c>
      <c r="C19" s="51">
        <v>2</v>
      </c>
      <c r="D19" s="52">
        <f>+Փետրվար!L19</f>
        <v>0</v>
      </c>
      <c r="E19" s="45"/>
      <c r="F19" s="29"/>
      <c r="G19" s="39"/>
      <c r="H19" s="24"/>
      <c r="I19" s="24"/>
      <c r="J19" s="24">
        <v>2</v>
      </c>
      <c r="K19" s="27">
        <f>G19+H19+I19+J19</f>
        <v>2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82</v>
      </c>
      <c r="D20" s="52">
        <f>+Փետրվար!L20</f>
        <v>21</v>
      </c>
      <c r="E20" s="46"/>
      <c r="F20" s="30"/>
      <c r="G20" s="40">
        <v>34</v>
      </c>
      <c r="H20" s="1"/>
      <c r="I20" s="1">
        <v>7</v>
      </c>
      <c r="J20" s="1">
        <v>19</v>
      </c>
      <c r="K20" s="27">
        <f>G20+H20+I20+J20</f>
        <v>60</v>
      </c>
      <c r="L20" s="35">
        <f>C20+D20-E20-F20-K20</f>
        <v>43</v>
      </c>
    </row>
    <row r="21" spans="1:12" x14ac:dyDescent="0.3">
      <c r="A21" s="2">
        <v>3</v>
      </c>
      <c r="B21" s="3" t="s">
        <v>11</v>
      </c>
      <c r="C21" s="1"/>
      <c r="D21" s="52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2</v>
      </c>
      <c r="D22" s="52">
        <f>+Փետրվար!L22</f>
        <v>0</v>
      </c>
      <c r="E22" s="46"/>
      <c r="F22" s="30"/>
      <c r="G22" s="40">
        <v>2</v>
      </c>
      <c r="H22" s="1"/>
      <c r="I22" s="1"/>
      <c r="J22" s="1"/>
      <c r="K22" s="27">
        <f>G22+H22+I22+J22</f>
        <v>2</v>
      </c>
      <c r="L22" s="35">
        <f>C22+D22-E22-F22-K22</f>
        <v>0</v>
      </c>
    </row>
    <row r="23" spans="1:12" ht="32.25" customHeight="1" x14ac:dyDescent="0.3">
      <c r="A23" s="84" t="s">
        <v>8</v>
      </c>
      <c r="B23" s="85"/>
      <c r="C23" s="5">
        <f>SUM(C24:C27)</f>
        <v>2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1</v>
      </c>
      <c r="H23" s="5">
        <f t="shared" si="2"/>
        <v>0</v>
      </c>
      <c r="I23" s="5">
        <f t="shared" si="2"/>
        <v>0</v>
      </c>
      <c r="J23" s="5">
        <f>SUM(J24:J27)</f>
        <v>4</v>
      </c>
      <c r="K23" s="6">
        <f t="shared" si="2"/>
        <v>5</v>
      </c>
      <c r="L23" s="35">
        <f t="shared" si="2"/>
        <v>0</v>
      </c>
    </row>
    <row r="24" spans="1:12" x14ac:dyDescent="0.3">
      <c r="A24" s="22">
        <v>1</v>
      </c>
      <c r="B24" s="23" t="s">
        <v>9</v>
      </c>
      <c r="C24" s="24"/>
      <c r="D24" s="52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2">
        <f>+Փետրվար!L25</f>
        <v>3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0</v>
      </c>
    </row>
    <row r="26" spans="1:12" x14ac:dyDescent="0.3">
      <c r="A26" s="2">
        <v>3</v>
      </c>
      <c r="B26" s="3" t="s">
        <v>11</v>
      </c>
      <c r="C26" s="1"/>
      <c r="D26" s="52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43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22</v>
      </c>
      <c r="H28" s="10">
        <f t="shared" si="3"/>
        <v>0</v>
      </c>
      <c r="I28" s="10">
        <f t="shared" si="3"/>
        <v>0</v>
      </c>
      <c r="J28" s="10">
        <f t="shared" si="3"/>
        <v>21</v>
      </c>
      <c r="K28" s="11">
        <f t="shared" si="3"/>
        <v>43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52">
        <f>+Փետրվար!L30</f>
        <v>0</v>
      </c>
      <c r="E30" s="46"/>
      <c r="F30" s="30"/>
      <c r="G30" s="40">
        <v>22</v>
      </c>
      <c r="H30" s="1"/>
      <c r="I30" s="1"/>
      <c r="J30" s="1">
        <v>21</v>
      </c>
      <c r="K30" s="27">
        <f>G30+H30+I30+J30</f>
        <v>43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4">C18+C28</f>
        <v>129</v>
      </c>
      <c r="D33" s="25">
        <f t="shared" si="4"/>
        <v>21</v>
      </c>
      <c r="E33" s="44">
        <f t="shared" si="4"/>
        <v>0</v>
      </c>
      <c r="F33" s="28">
        <f t="shared" si="4"/>
        <v>0</v>
      </c>
      <c r="G33" s="38">
        <f t="shared" si="4"/>
        <v>58</v>
      </c>
      <c r="H33" s="25">
        <f t="shared" si="4"/>
        <v>0</v>
      </c>
      <c r="I33" s="25">
        <f t="shared" si="4"/>
        <v>7</v>
      </c>
      <c r="J33" s="25">
        <f t="shared" si="4"/>
        <v>42</v>
      </c>
      <c r="K33" s="26">
        <f t="shared" si="4"/>
        <v>107</v>
      </c>
      <c r="L33" s="33">
        <f t="shared" si="4"/>
        <v>43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44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45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46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47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25.5" customHeight="1" thickBot="1" x14ac:dyDescent="0.35">
      <c r="A18" s="67" t="s">
        <v>7</v>
      </c>
      <c r="B18" s="68"/>
      <c r="C18" s="25">
        <f>SUM(C19:C22)</f>
        <v>116</v>
      </c>
      <c r="D18" s="25">
        <f t="shared" ref="D18:E18" si="0">SUM(D19:D22)</f>
        <v>43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83</v>
      </c>
      <c r="H18" s="25">
        <f t="shared" si="1"/>
        <v>0</v>
      </c>
      <c r="I18" s="25">
        <f t="shared" si="1"/>
        <v>23</v>
      </c>
      <c r="J18" s="25">
        <f t="shared" si="1"/>
        <v>22</v>
      </c>
      <c r="K18" s="26">
        <f t="shared" si="1"/>
        <v>128</v>
      </c>
      <c r="L18" s="33">
        <f t="shared" si="1"/>
        <v>31</v>
      </c>
    </row>
    <row r="19" spans="1:12" x14ac:dyDescent="0.3">
      <c r="A19" s="49">
        <v>1</v>
      </c>
      <c r="B19" s="50" t="s">
        <v>9</v>
      </c>
      <c r="C19" s="51">
        <v>2</v>
      </c>
      <c r="D19" s="52">
        <f>+Մարտ!L19</f>
        <v>0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113</v>
      </c>
      <c r="D20" s="52">
        <f>+Մարտ!L20</f>
        <v>43</v>
      </c>
      <c r="E20" s="46"/>
      <c r="F20" s="30"/>
      <c r="G20" s="40">
        <v>82</v>
      </c>
      <c r="H20" s="1"/>
      <c r="I20" s="1">
        <v>23</v>
      </c>
      <c r="J20" s="1">
        <v>21</v>
      </c>
      <c r="K20" s="27">
        <f>G20+H20+I20+J20</f>
        <v>126</v>
      </c>
      <c r="L20" s="35">
        <f>C20+D20-E20-F20-K20</f>
        <v>30</v>
      </c>
    </row>
    <row r="21" spans="1:12" x14ac:dyDescent="0.3">
      <c r="A21" s="2">
        <v>3</v>
      </c>
      <c r="B21" s="3" t="s">
        <v>11</v>
      </c>
      <c r="C21" s="1"/>
      <c r="D21" s="52">
        <f>+Մարտ!L21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1</v>
      </c>
      <c r="D22" s="52">
        <f>+Մարտ!L22</f>
        <v>0</v>
      </c>
      <c r="E22" s="46"/>
      <c r="F22" s="30"/>
      <c r="G22" s="40">
        <v>1</v>
      </c>
      <c r="H22" s="1"/>
      <c r="I22" s="1"/>
      <c r="J22" s="1">
        <v>0</v>
      </c>
      <c r="K22" s="27">
        <f>G22+H22+I22+J22</f>
        <v>1</v>
      </c>
      <c r="L22" s="35">
        <f>C22+D22-E22-F22-K22</f>
        <v>0</v>
      </c>
    </row>
    <row r="23" spans="1:12" ht="33" customHeight="1" x14ac:dyDescent="0.3">
      <c r="A23" s="84" t="s">
        <v>8</v>
      </c>
      <c r="B23" s="85"/>
      <c r="C23" s="5">
        <f>SUM(C24:C27)</f>
        <v>7</v>
      </c>
      <c r="D23" s="5">
        <f>SUM(D24:D27)</f>
        <v>0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5</v>
      </c>
      <c r="K23" s="6">
        <f t="shared" si="2"/>
        <v>5</v>
      </c>
      <c r="L23" s="35">
        <f t="shared" si="2"/>
        <v>2</v>
      </c>
    </row>
    <row r="24" spans="1:12" x14ac:dyDescent="0.3">
      <c r="A24" s="22">
        <v>1</v>
      </c>
      <c r="B24" s="23" t="s">
        <v>9</v>
      </c>
      <c r="C24" s="24">
        <v>1</v>
      </c>
      <c r="D24" s="52">
        <f>+Մարտ!L24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2">
        <f>+Մարտ!L25</f>
        <v>0</v>
      </c>
      <c r="E25" s="46"/>
      <c r="F25" s="30"/>
      <c r="G25" s="40"/>
      <c r="H25" s="1"/>
      <c r="I25" s="1"/>
      <c r="J25" s="1">
        <v>5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+Մարտ!L26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+Մարտ!L27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34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24</v>
      </c>
      <c r="H28" s="10">
        <f t="shared" si="3"/>
        <v>0</v>
      </c>
      <c r="I28" s="10">
        <f t="shared" si="3"/>
        <v>0</v>
      </c>
      <c r="J28" s="10">
        <f t="shared" si="3"/>
        <v>10</v>
      </c>
      <c r="K28" s="11">
        <f t="shared" si="3"/>
        <v>34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+Մարտ!L29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34</v>
      </c>
      <c r="D30" s="52">
        <f>+Մարտ!L30</f>
        <v>0</v>
      </c>
      <c r="E30" s="46"/>
      <c r="F30" s="30"/>
      <c r="G30" s="40">
        <v>24</v>
      </c>
      <c r="H30" s="1"/>
      <c r="I30" s="1"/>
      <c r="J30" s="1">
        <v>10</v>
      </c>
      <c r="K30" s="27">
        <f>G30+H30+I30+J30</f>
        <v>34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+Մարտ!L31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+Մարտ!L32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4">C18+C28</f>
        <v>150</v>
      </c>
      <c r="D33" s="25">
        <f t="shared" si="4"/>
        <v>43</v>
      </c>
      <c r="E33" s="44">
        <f t="shared" si="4"/>
        <v>0</v>
      </c>
      <c r="F33" s="28">
        <f t="shared" si="4"/>
        <v>0</v>
      </c>
      <c r="G33" s="38">
        <f t="shared" si="4"/>
        <v>107</v>
      </c>
      <c r="H33" s="25">
        <f t="shared" si="4"/>
        <v>0</v>
      </c>
      <c r="I33" s="25">
        <f t="shared" si="4"/>
        <v>23</v>
      </c>
      <c r="J33" s="25">
        <f t="shared" si="4"/>
        <v>32</v>
      </c>
      <c r="K33" s="26">
        <f t="shared" si="4"/>
        <v>162</v>
      </c>
      <c r="L33" s="33">
        <f t="shared" si="4"/>
        <v>31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10" workbookViewId="0">
      <selection activeCell="N16" sqref="N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36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48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49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50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25.5" customHeight="1" thickBot="1" x14ac:dyDescent="0.35">
      <c r="A18" s="67" t="s">
        <v>7</v>
      </c>
      <c r="B18" s="68"/>
      <c r="C18" s="25">
        <f>SUM(C19:C22)</f>
        <v>116</v>
      </c>
      <c r="D18" s="25">
        <f>SUM(D19:D22)</f>
        <v>31</v>
      </c>
      <c r="E18" s="25">
        <f t="shared" ref="E18:L18" si="0">SUM(E19:E22)</f>
        <v>1</v>
      </c>
      <c r="F18" s="28">
        <f t="shared" si="0"/>
        <v>0</v>
      </c>
      <c r="G18" s="38">
        <f t="shared" si="0"/>
        <v>62</v>
      </c>
      <c r="H18" s="25">
        <f t="shared" si="0"/>
        <v>0</v>
      </c>
      <c r="I18" s="25">
        <f t="shared" si="0"/>
        <v>27</v>
      </c>
      <c r="J18" s="25">
        <f t="shared" si="0"/>
        <v>13</v>
      </c>
      <c r="K18" s="26">
        <f t="shared" si="0"/>
        <v>102</v>
      </c>
      <c r="L18" s="33">
        <f t="shared" si="0"/>
        <v>44</v>
      </c>
    </row>
    <row r="19" spans="1:12" x14ac:dyDescent="0.3">
      <c r="A19" s="49">
        <v>1</v>
      </c>
      <c r="B19" s="50" t="s">
        <v>9</v>
      </c>
      <c r="C19" s="51">
        <v>3</v>
      </c>
      <c r="D19" s="52">
        <f>+Ապրիլ!L19</f>
        <v>1</v>
      </c>
      <c r="E19" s="45">
        <v>1</v>
      </c>
      <c r="F19" s="29"/>
      <c r="G19" s="39"/>
      <c r="H19" s="24"/>
      <c r="I19" s="24"/>
      <c r="J19" s="24">
        <v>2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f>+Ապրիլ!L20</f>
        <v>30</v>
      </c>
      <c r="E20" s="46"/>
      <c r="F20" s="30"/>
      <c r="G20" s="40">
        <v>57</v>
      </c>
      <c r="H20" s="1"/>
      <c r="I20" s="1">
        <v>27</v>
      </c>
      <c r="J20" s="1">
        <v>11</v>
      </c>
      <c r="K20" s="27">
        <f>G20+H20+I20+J20</f>
        <v>95</v>
      </c>
      <c r="L20" s="35">
        <f>C20+D20-E20-F20-K20</f>
        <v>43</v>
      </c>
    </row>
    <row r="21" spans="1:12" x14ac:dyDescent="0.3">
      <c r="A21" s="2">
        <v>3</v>
      </c>
      <c r="B21" s="3" t="s">
        <v>11</v>
      </c>
      <c r="C21" s="1"/>
      <c r="D21" s="52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5</v>
      </c>
      <c r="D22" s="52">
        <f>+Ապրիլ!L22</f>
        <v>0</v>
      </c>
      <c r="E22" s="46"/>
      <c r="F22" s="30"/>
      <c r="G22" s="40">
        <v>5</v>
      </c>
      <c r="H22" s="1"/>
      <c r="I22" s="1"/>
      <c r="J22" s="1"/>
      <c r="K22" s="27">
        <f>G22+H22+I22+J22</f>
        <v>5</v>
      </c>
      <c r="L22" s="35">
        <f>C22+D22-E22-F22-K22</f>
        <v>0</v>
      </c>
    </row>
    <row r="23" spans="1:12" ht="30.75" customHeight="1" x14ac:dyDescent="0.3">
      <c r="A23" s="84" t="s">
        <v>8</v>
      </c>
      <c r="B23" s="85"/>
      <c r="C23" s="5">
        <f>SUM(C24:C27)</f>
        <v>3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2</v>
      </c>
      <c r="K23" s="6">
        <f t="shared" si="1"/>
        <v>3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2">
        <f>+Ապրիլ!L24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3</v>
      </c>
      <c r="D25" s="52">
        <f>+Ապրիլ!L25</f>
        <v>1</v>
      </c>
      <c r="E25" s="46"/>
      <c r="F25" s="30"/>
      <c r="G25" s="40">
        <v>1</v>
      </c>
      <c r="H25" s="1"/>
      <c r="I25" s="1"/>
      <c r="J25" s="1">
        <v>2</v>
      </c>
      <c r="K25" s="27">
        <f>G25+H25+I25+J25</f>
        <v>3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42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23</v>
      </c>
      <c r="H28" s="10">
        <f t="shared" si="2"/>
        <v>0</v>
      </c>
      <c r="I28" s="10">
        <f t="shared" si="2"/>
        <v>0</v>
      </c>
      <c r="J28" s="10">
        <f t="shared" si="2"/>
        <v>19</v>
      </c>
      <c r="K28" s="11">
        <f t="shared" si="2"/>
        <v>42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>
        <v>42</v>
      </c>
      <c r="D30" s="52">
        <f>+Ապրիլ!L30</f>
        <v>0</v>
      </c>
      <c r="E30" s="46"/>
      <c r="F30" s="30"/>
      <c r="G30" s="40">
        <v>23</v>
      </c>
      <c r="H30" s="1"/>
      <c r="I30" s="1"/>
      <c r="J30" s="1">
        <v>19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3">C18+C28</f>
        <v>158</v>
      </c>
      <c r="D33" s="25">
        <f t="shared" si="3"/>
        <v>31</v>
      </c>
      <c r="E33" s="44">
        <f t="shared" si="3"/>
        <v>1</v>
      </c>
      <c r="F33" s="28">
        <f t="shared" si="3"/>
        <v>0</v>
      </c>
      <c r="G33" s="38">
        <f t="shared" si="3"/>
        <v>85</v>
      </c>
      <c r="H33" s="25">
        <f t="shared" si="3"/>
        <v>0</v>
      </c>
      <c r="I33" s="25">
        <f t="shared" si="3"/>
        <v>27</v>
      </c>
      <c r="J33" s="25">
        <f t="shared" si="3"/>
        <v>32</v>
      </c>
      <c r="K33" s="26">
        <f t="shared" si="3"/>
        <v>144</v>
      </c>
      <c r="L33" s="33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0" workbookViewId="0">
      <selection activeCell="S31" sqref="S3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36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51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52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53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25.5" customHeight="1" thickBot="1" x14ac:dyDescent="0.35">
      <c r="A18" s="67" t="s">
        <v>7</v>
      </c>
      <c r="B18" s="68"/>
      <c r="C18" s="25">
        <f>SUM(C19:C22)</f>
        <v>107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74</v>
      </c>
      <c r="H18" s="25">
        <f t="shared" si="0"/>
        <v>0</v>
      </c>
      <c r="I18" s="25">
        <f t="shared" si="0"/>
        <v>16</v>
      </c>
      <c r="J18" s="25">
        <f t="shared" si="0"/>
        <v>19</v>
      </c>
      <c r="K18" s="26">
        <f t="shared" si="0"/>
        <v>109</v>
      </c>
      <c r="L18" s="33">
        <f t="shared" si="0"/>
        <v>42</v>
      </c>
    </row>
    <row r="19" spans="1:12" x14ac:dyDescent="0.3">
      <c r="A19" s="49">
        <v>1</v>
      </c>
      <c r="B19" s="50" t="s">
        <v>9</v>
      </c>
      <c r="C19" s="51"/>
      <c r="D19" s="52">
        <f>+Մայիս!L19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105</v>
      </c>
      <c r="D20" s="52">
        <f>+Մայիս!L20</f>
        <v>43</v>
      </c>
      <c r="E20" s="46"/>
      <c r="F20" s="30"/>
      <c r="G20" s="40">
        <v>73</v>
      </c>
      <c r="H20" s="1"/>
      <c r="I20" s="1">
        <v>16</v>
      </c>
      <c r="J20" s="1">
        <v>17</v>
      </c>
      <c r="K20" s="27">
        <f>G20+H20+I20+J20</f>
        <v>106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2</v>
      </c>
      <c r="D22" s="52">
        <f>+Մայիս!L22</f>
        <v>0</v>
      </c>
      <c r="E22" s="46"/>
      <c r="F22" s="30"/>
      <c r="G22" s="40">
        <v>1</v>
      </c>
      <c r="H22" s="1"/>
      <c r="I22" s="1"/>
      <c r="J22" s="1">
        <v>1</v>
      </c>
      <c r="K22" s="27">
        <f>G22+H22+I22+J22</f>
        <v>2</v>
      </c>
      <c r="L22" s="35">
        <f>C22+D22-E22-F22-K22</f>
        <v>0</v>
      </c>
    </row>
    <row r="23" spans="1:12" ht="31.5" customHeight="1" x14ac:dyDescent="0.3">
      <c r="A23" s="84" t="s">
        <v>8</v>
      </c>
      <c r="B23" s="85"/>
      <c r="C23" s="5">
        <f>SUM(C24:C27)</f>
        <v>13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4</v>
      </c>
      <c r="H23" s="5">
        <f t="shared" si="1"/>
        <v>0</v>
      </c>
      <c r="I23" s="5">
        <f t="shared" si="1"/>
        <v>0</v>
      </c>
      <c r="J23" s="5">
        <f>SUM(J24:J27)</f>
        <v>6</v>
      </c>
      <c r="K23" s="6">
        <f t="shared" si="1"/>
        <v>10</v>
      </c>
      <c r="L23" s="35">
        <f t="shared" si="1"/>
        <v>5</v>
      </c>
    </row>
    <row r="24" spans="1:12" x14ac:dyDescent="0.3">
      <c r="A24" s="22">
        <v>1</v>
      </c>
      <c r="B24" s="23" t="s">
        <v>9</v>
      </c>
      <c r="C24" s="24"/>
      <c r="D24" s="52">
        <f>+Մայիս!L24</f>
        <v>1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12</v>
      </c>
      <c r="D25" s="52">
        <f>+Մայիս!L25</f>
        <v>1</v>
      </c>
      <c r="E25" s="46"/>
      <c r="F25" s="30"/>
      <c r="G25" s="40">
        <v>4</v>
      </c>
      <c r="H25" s="1"/>
      <c r="I25" s="1"/>
      <c r="J25" s="1">
        <v>4</v>
      </c>
      <c r="K25" s="27">
        <f>G25+H25+I25+J25</f>
        <v>8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2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>
        <v>1</v>
      </c>
      <c r="D27" s="52">
        <f>+Մայիս!L27</f>
        <v>0</v>
      </c>
      <c r="E27" s="46"/>
      <c r="F27" s="30"/>
      <c r="G27" s="40"/>
      <c r="H27" s="1"/>
      <c r="I27" s="1"/>
      <c r="J27" s="1">
        <v>1</v>
      </c>
      <c r="K27" s="27">
        <f>G27+H27+I27+J27</f>
        <v>1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26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19</v>
      </c>
      <c r="H28" s="10">
        <f t="shared" si="2"/>
        <v>0</v>
      </c>
      <c r="I28" s="10">
        <f t="shared" si="2"/>
        <v>0</v>
      </c>
      <c r="J28" s="10">
        <f t="shared" si="2"/>
        <v>7</v>
      </c>
      <c r="K28" s="11">
        <f t="shared" si="2"/>
        <v>26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26</v>
      </c>
      <c r="D30" s="52">
        <f>+Մայիս!L30</f>
        <v>0</v>
      </c>
      <c r="E30" s="46"/>
      <c r="F30" s="30"/>
      <c r="G30" s="40">
        <v>19</v>
      </c>
      <c r="H30" s="1"/>
      <c r="I30" s="1"/>
      <c r="J30" s="1">
        <v>7</v>
      </c>
      <c r="K30" s="27">
        <f>G30+H30+I30+J30</f>
        <v>26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3">C18+C28</f>
        <v>133</v>
      </c>
      <c r="D33" s="4">
        <f t="shared" si="3"/>
        <v>44</v>
      </c>
      <c r="E33" s="44">
        <f t="shared" si="3"/>
        <v>0</v>
      </c>
      <c r="F33" s="28">
        <f t="shared" si="3"/>
        <v>0</v>
      </c>
      <c r="G33" s="38">
        <f t="shared" si="3"/>
        <v>93</v>
      </c>
      <c r="H33" s="25">
        <f t="shared" si="3"/>
        <v>0</v>
      </c>
      <c r="I33" s="25">
        <f t="shared" si="3"/>
        <v>16</v>
      </c>
      <c r="J33" s="25">
        <f t="shared" si="3"/>
        <v>26</v>
      </c>
      <c r="K33" s="26">
        <f t="shared" si="3"/>
        <v>135</v>
      </c>
      <c r="L33" s="33">
        <f t="shared" si="3"/>
        <v>42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topLeftCell="A13" workbookViewId="0">
      <selection activeCell="V28" sqref="V2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36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54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56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55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25.5" customHeight="1" thickBot="1" x14ac:dyDescent="0.35">
      <c r="A18" s="67" t="s">
        <v>7</v>
      </c>
      <c r="B18" s="68"/>
      <c r="C18" s="25">
        <f>SUM(C19:C22)</f>
        <v>106</v>
      </c>
      <c r="D18" s="25">
        <f>SUM(D19:D22)</f>
        <v>42</v>
      </c>
      <c r="E18" s="25">
        <f t="shared" ref="E18:L18" si="0">SUM(E19:E22)</f>
        <v>2</v>
      </c>
      <c r="F18" s="28">
        <f t="shared" si="0"/>
        <v>0</v>
      </c>
      <c r="G18" s="38">
        <f t="shared" si="0"/>
        <v>76</v>
      </c>
      <c r="H18" s="25">
        <f t="shared" si="0"/>
        <v>0</v>
      </c>
      <c r="I18" s="25">
        <f t="shared" si="0"/>
        <v>10</v>
      </c>
      <c r="J18" s="25">
        <f t="shared" si="0"/>
        <v>33</v>
      </c>
      <c r="K18" s="26">
        <f t="shared" si="0"/>
        <v>119</v>
      </c>
      <c r="L18" s="33">
        <f t="shared" si="0"/>
        <v>27</v>
      </c>
    </row>
    <row r="19" spans="1:12" x14ac:dyDescent="0.3">
      <c r="A19" s="49">
        <v>1</v>
      </c>
      <c r="B19" s="50" t="s">
        <v>9</v>
      </c>
      <c r="C19" s="51">
        <v>2</v>
      </c>
      <c r="D19" s="52">
        <f>+Հունիս!L19</f>
        <v>0</v>
      </c>
      <c r="E19" s="45"/>
      <c r="F19" s="29"/>
      <c r="G19" s="39"/>
      <c r="H19" s="24"/>
      <c r="I19" s="24"/>
      <c r="J19" s="24">
        <v>2</v>
      </c>
      <c r="K19" s="27">
        <f>G19+H19+I19+J19</f>
        <v>2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102</v>
      </c>
      <c r="D20" s="52">
        <f>+Հունիս!L20</f>
        <v>42</v>
      </c>
      <c r="E20" s="46">
        <v>2</v>
      </c>
      <c r="F20" s="30"/>
      <c r="G20" s="40">
        <v>74</v>
      </c>
      <c r="H20" s="1"/>
      <c r="I20" s="1">
        <v>10</v>
      </c>
      <c r="J20" s="1">
        <v>31</v>
      </c>
      <c r="K20" s="27">
        <f>G20+H20+I20+J20</f>
        <v>115</v>
      </c>
      <c r="L20" s="35">
        <f>C20+D20-E20-F20-K20</f>
        <v>27</v>
      </c>
    </row>
    <row r="21" spans="1:12" x14ac:dyDescent="0.3">
      <c r="A21" s="2">
        <v>3</v>
      </c>
      <c r="B21" s="3" t="s">
        <v>11</v>
      </c>
      <c r="C21" s="1"/>
      <c r="D21" s="52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>
        <v>2</v>
      </c>
      <c r="D22" s="52">
        <f>+Հունիս!L22</f>
        <v>0</v>
      </c>
      <c r="E22" s="46"/>
      <c r="F22" s="30"/>
      <c r="G22" s="40">
        <v>2</v>
      </c>
      <c r="H22" s="1"/>
      <c r="I22" s="1"/>
      <c r="J22" s="1"/>
      <c r="K22" s="27">
        <f>G22+H22+I22+J22</f>
        <v>2</v>
      </c>
      <c r="L22" s="35">
        <f>C22+D22-E22-F22-K22</f>
        <v>0</v>
      </c>
    </row>
    <row r="23" spans="1:12" ht="29.25" customHeight="1" x14ac:dyDescent="0.3">
      <c r="A23" s="84" t="s">
        <v>8</v>
      </c>
      <c r="B23" s="85"/>
      <c r="C23" s="5">
        <f>SUM(C24:C27)</f>
        <v>11</v>
      </c>
      <c r="D23" s="5">
        <f>SUM(D24:D27)</f>
        <v>5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5</v>
      </c>
      <c r="H23" s="5">
        <f t="shared" si="1"/>
        <v>0</v>
      </c>
      <c r="I23" s="5">
        <f t="shared" si="1"/>
        <v>0</v>
      </c>
      <c r="J23" s="5">
        <f>SUM(J24:J27)</f>
        <v>9</v>
      </c>
      <c r="K23" s="6">
        <f t="shared" si="1"/>
        <v>14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2">
        <f>+Հունիս!L24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11</v>
      </c>
      <c r="D25" s="52">
        <f>+Հունիս!L25</f>
        <v>5</v>
      </c>
      <c r="E25" s="46"/>
      <c r="F25" s="30"/>
      <c r="G25" s="40">
        <v>5</v>
      </c>
      <c r="H25" s="1"/>
      <c r="I25" s="1"/>
      <c r="J25" s="1">
        <v>9</v>
      </c>
      <c r="K25" s="27">
        <f>G25+H25+I25+J25</f>
        <v>14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2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42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18</v>
      </c>
      <c r="H28" s="10">
        <f t="shared" si="2"/>
        <v>0</v>
      </c>
      <c r="I28" s="10">
        <f t="shared" si="2"/>
        <v>0</v>
      </c>
      <c r="J28" s="10">
        <f t="shared" si="2"/>
        <v>24</v>
      </c>
      <c r="K28" s="11">
        <f t="shared" si="2"/>
        <v>42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>
        <v>42</v>
      </c>
      <c r="D30" s="52">
        <f>+Հունիս!L30</f>
        <v>0</v>
      </c>
      <c r="E30" s="46"/>
      <c r="F30" s="30"/>
      <c r="G30" s="40">
        <v>18</v>
      </c>
      <c r="H30" s="1"/>
      <c r="I30" s="1"/>
      <c r="J30" s="1">
        <v>24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3">C18+C28</f>
        <v>148</v>
      </c>
      <c r="D33" s="25">
        <f t="shared" si="3"/>
        <v>42</v>
      </c>
      <c r="E33" s="44">
        <f t="shared" si="3"/>
        <v>2</v>
      </c>
      <c r="F33" s="28">
        <f t="shared" si="3"/>
        <v>0</v>
      </c>
      <c r="G33" s="38">
        <f t="shared" si="3"/>
        <v>94</v>
      </c>
      <c r="H33" s="25">
        <f t="shared" si="3"/>
        <v>0</v>
      </c>
      <c r="I33" s="25">
        <f t="shared" si="3"/>
        <v>10</v>
      </c>
      <c r="J33" s="25">
        <f t="shared" si="3"/>
        <v>57</v>
      </c>
      <c r="K33" s="26">
        <f t="shared" si="3"/>
        <v>161</v>
      </c>
      <c r="L33" s="33">
        <f t="shared" si="3"/>
        <v>27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activeCell="D21" sqref="D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19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28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0" t="s">
        <v>0</v>
      </c>
      <c r="B16" s="72" t="s">
        <v>1</v>
      </c>
      <c r="C16" s="72"/>
      <c r="D16" s="93" t="s">
        <v>26</v>
      </c>
      <c r="E16" s="72" t="s">
        <v>22</v>
      </c>
      <c r="F16" s="72" t="s">
        <v>2</v>
      </c>
      <c r="G16" s="75" t="s">
        <v>3</v>
      </c>
      <c r="H16" s="72"/>
      <c r="I16" s="72"/>
      <c r="J16" s="72"/>
      <c r="K16" s="77" t="s">
        <v>4</v>
      </c>
      <c r="L16" s="77" t="s">
        <v>27</v>
      </c>
    </row>
    <row r="17" spans="1:12" ht="48" customHeight="1" thickBot="1" x14ac:dyDescent="0.35">
      <c r="A17" s="71"/>
      <c r="B17" s="13" t="s">
        <v>5</v>
      </c>
      <c r="C17" s="12" t="s">
        <v>6</v>
      </c>
      <c r="D17" s="94"/>
      <c r="E17" s="95"/>
      <c r="F17" s="95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78"/>
    </row>
    <row r="18" spans="1:12" ht="25.5" customHeight="1" thickBot="1" x14ac:dyDescent="0.35">
      <c r="A18" s="67" t="s">
        <v>7</v>
      </c>
      <c r="B18" s="68"/>
      <c r="C18" s="25">
        <f>SUM(C19:C22)</f>
        <v>0</v>
      </c>
      <c r="D18" s="25">
        <f>SUM(D19:D22)</f>
        <v>27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27</v>
      </c>
    </row>
    <row r="19" spans="1:12" x14ac:dyDescent="0.3">
      <c r="A19" s="49">
        <v>1</v>
      </c>
      <c r="B19" s="50" t="s">
        <v>9</v>
      </c>
      <c r="C19" s="51"/>
      <c r="D19" s="52">
        <f>+Հուլիս!L19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+Հուլիս!L20</f>
        <v>27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27</v>
      </c>
    </row>
    <row r="21" spans="1:12" x14ac:dyDescent="0.3">
      <c r="A21" s="2">
        <v>3</v>
      </c>
      <c r="B21" s="3" t="s">
        <v>11</v>
      </c>
      <c r="C21" s="1"/>
      <c r="D21" s="52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34</v>
      </c>
      <c r="C22" s="1"/>
      <c r="D22" s="52">
        <f>+Հուլիս!L22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84" t="s">
        <v>8</v>
      </c>
      <c r="B23" s="85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2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+Հուլիս!L25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2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2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2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34</v>
      </c>
      <c r="C32" s="9"/>
      <c r="D32" s="52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7" t="s">
        <v>13</v>
      </c>
      <c r="B33" s="68"/>
      <c r="C33" s="25">
        <f t="shared" ref="C33:L33" si="3">C18+C28</f>
        <v>0</v>
      </c>
      <c r="D33" s="4">
        <f t="shared" si="3"/>
        <v>27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21" sqref="A1:XFD104857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9" t="s">
        <v>19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9" t="s">
        <v>29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102" t="s">
        <v>0</v>
      </c>
      <c r="B16" s="80" t="s">
        <v>1</v>
      </c>
      <c r="C16" s="79"/>
      <c r="D16" s="104" t="s">
        <v>30</v>
      </c>
      <c r="E16" s="98" t="s">
        <v>22</v>
      </c>
      <c r="F16" s="98" t="s">
        <v>2</v>
      </c>
      <c r="G16" s="75" t="s">
        <v>3</v>
      </c>
      <c r="H16" s="72"/>
      <c r="I16" s="72"/>
      <c r="J16" s="72"/>
      <c r="K16" s="77" t="s">
        <v>4</v>
      </c>
      <c r="L16" s="100" t="s">
        <v>31</v>
      </c>
    </row>
    <row r="17" spans="1:12" ht="48" customHeight="1" thickBot="1" x14ac:dyDescent="0.35">
      <c r="A17" s="103"/>
      <c r="B17" s="13" t="s">
        <v>5</v>
      </c>
      <c r="C17" s="12" t="s">
        <v>6</v>
      </c>
      <c r="D17" s="105"/>
      <c r="E17" s="99"/>
      <c r="F17" s="99"/>
      <c r="G17" s="37" t="s">
        <v>17</v>
      </c>
      <c r="H17" s="13" t="s">
        <v>18</v>
      </c>
      <c r="I17" s="13" t="s">
        <v>33</v>
      </c>
      <c r="J17" s="13" t="s">
        <v>32</v>
      </c>
      <c r="K17" s="78"/>
      <c r="L17" s="101"/>
    </row>
    <row r="18" spans="1:12" ht="25.5" customHeight="1" thickBot="1" x14ac:dyDescent="0.35">
      <c r="A18" s="67" t="s">
        <v>7</v>
      </c>
      <c r="B18" s="68"/>
      <c r="C18" s="25">
        <f>SUM(C19:C22)</f>
        <v>0</v>
      </c>
      <c r="D18" s="25">
        <f t="shared" ref="D18:E18" si="0">SUM(D19:D22)</f>
        <v>27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27</v>
      </c>
    </row>
    <row r="19" spans="1:12" x14ac:dyDescent="0.3">
      <c r="A19" s="49">
        <v>1</v>
      </c>
      <c r="B19" s="50" t="s">
        <v>9</v>
      </c>
      <c r="C19" s="51"/>
      <c r="D19" s="52">
        <f>Օգոստոս!L19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Օգոստոս!L20</f>
        <v>27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27</v>
      </c>
    </row>
    <row r="21" spans="1:12" x14ac:dyDescent="0.3">
      <c r="A21" s="2">
        <v>3</v>
      </c>
      <c r="B21" s="3" t="s">
        <v>11</v>
      </c>
      <c r="C21" s="1"/>
      <c r="D21" s="52">
        <f>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34</v>
      </c>
      <c r="C22" s="1"/>
      <c r="D22" s="52">
        <f>Օգոստոս!L22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84" t="s">
        <v>8</v>
      </c>
      <c r="B23" s="85"/>
      <c r="C23" s="5">
        <f>SUM(C24:C27)</f>
        <v>0</v>
      </c>
      <c r="D23" s="5">
        <f>SUM(D24:D27)</f>
        <v>2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2</v>
      </c>
    </row>
    <row r="24" spans="1:12" x14ac:dyDescent="0.3">
      <c r="A24" s="22">
        <v>1</v>
      </c>
      <c r="B24" s="23" t="s">
        <v>9</v>
      </c>
      <c r="C24" s="24"/>
      <c r="D24" s="52">
        <f>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Օգոստոս!L25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2">
        <f>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2">
        <f>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2">
        <f>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>
        <f>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34</v>
      </c>
      <c r="C32" s="9"/>
      <c r="D32" s="52">
        <f>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7" t="s">
        <v>13</v>
      </c>
      <c r="B33" s="68"/>
      <c r="C33" s="25">
        <f t="shared" ref="C33:L33" si="4">C18+C28</f>
        <v>0</v>
      </c>
      <c r="D33" s="4">
        <f t="shared" si="4"/>
        <v>27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27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O25" sqref="O2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25" x14ac:dyDescent="0.3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7.25" x14ac:dyDescent="0.3">
      <c r="A5" s="89" t="s">
        <v>19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3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x14ac:dyDescent="0.3">
      <c r="A8" s="92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7.25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x14ac:dyDescent="0.3">
      <c r="A13" s="69" t="s">
        <v>29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102" t="s">
        <v>0</v>
      </c>
      <c r="B16" s="80" t="s">
        <v>1</v>
      </c>
      <c r="C16" s="79"/>
      <c r="D16" s="104" t="s">
        <v>30</v>
      </c>
      <c r="E16" s="98" t="s">
        <v>22</v>
      </c>
      <c r="F16" s="98" t="s">
        <v>2</v>
      </c>
      <c r="G16" s="75" t="s">
        <v>3</v>
      </c>
      <c r="H16" s="72"/>
      <c r="I16" s="72"/>
      <c r="J16" s="72"/>
      <c r="K16" s="77" t="s">
        <v>4</v>
      </c>
      <c r="L16" s="100" t="s">
        <v>31</v>
      </c>
    </row>
    <row r="17" spans="1:12" ht="48" customHeight="1" thickBot="1" x14ac:dyDescent="0.35">
      <c r="A17" s="103"/>
      <c r="B17" s="66" t="s">
        <v>5</v>
      </c>
      <c r="C17" s="65" t="s">
        <v>6</v>
      </c>
      <c r="D17" s="105"/>
      <c r="E17" s="99"/>
      <c r="F17" s="99"/>
      <c r="G17" s="64" t="s">
        <v>17</v>
      </c>
      <c r="H17" s="66" t="s">
        <v>18</v>
      </c>
      <c r="I17" s="66" t="s">
        <v>33</v>
      </c>
      <c r="J17" s="66" t="s">
        <v>32</v>
      </c>
      <c r="K17" s="78"/>
      <c r="L17" s="101"/>
    </row>
    <row r="18" spans="1:12" ht="25.5" customHeight="1" thickBot="1" x14ac:dyDescent="0.35">
      <c r="A18" s="67" t="s">
        <v>7</v>
      </c>
      <c r="B18" s="68"/>
      <c r="C18" s="25">
        <f>SUM(C19:C22)</f>
        <v>0</v>
      </c>
      <c r="D18" s="25">
        <f t="shared" ref="D18:L18" si="0">SUM(D19:D22)</f>
        <v>27</v>
      </c>
      <c r="E18" s="25">
        <f t="shared" si="0"/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27</v>
      </c>
    </row>
    <row r="19" spans="1:12" x14ac:dyDescent="0.3">
      <c r="A19" s="49">
        <v>1</v>
      </c>
      <c r="B19" s="50" t="s">
        <v>9</v>
      </c>
      <c r="C19" s="51"/>
      <c r="D19" s="52">
        <f>Օգոստոս!L19</f>
        <v>0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/>
      <c r="D20" s="52">
        <f>Օգոստոս!L20</f>
        <v>27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27</v>
      </c>
    </row>
    <row r="21" spans="1:12" x14ac:dyDescent="0.3">
      <c r="A21" s="2">
        <v>3</v>
      </c>
      <c r="B21" s="3" t="s">
        <v>11</v>
      </c>
      <c r="C21" s="1"/>
      <c r="D21" s="52">
        <f>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34</v>
      </c>
      <c r="C22" s="1"/>
      <c r="D22" s="52">
        <f>Օգոստոս!L22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84" t="s">
        <v>8</v>
      </c>
      <c r="B23" s="85"/>
      <c r="C23" s="5">
        <f>SUM(C24:C27)</f>
        <v>0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2</v>
      </c>
    </row>
    <row r="24" spans="1:12" x14ac:dyDescent="0.3">
      <c r="A24" s="22">
        <v>1</v>
      </c>
      <c r="B24" s="23" t="s">
        <v>9</v>
      </c>
      <c r="C24" s="24"/>
      <c r="D24" s="52">
        <f>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2">
        <f>Օգոստոս!L25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2">
        <f>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34</v>
      </c>
      <c r="C27" s="1"/>
      <c r="D27" s="52">
        <f>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86" t="s">
        <v>12</v>
      </c>
      <c r="B28" s="87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>
        <f>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2">
        <f>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>
        <f>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34</v>
      </c>
      <c r="C32" s="9"/>
      <c r="D32" s="52">
        <f>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7" t="s">
        <v>13</v>
      </c>
      <c r="B33" s="68"/>
      <c r="C33" s="25">
        <f t="shared" ref="C33:L33" si="3">C18+C28</f>
        <v>0</v>
      </c>
      <c r="D33" s="4">
        <f t="shared" si="3"/>
        <v>27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27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2024-08-01T07:49:22Z</dcterms:modified>
</cp:coreProperties>
</file>