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esktop\2023\Հաշվետվություններ\Ծախս\09\"/>
    </mc:Choice>
  </mc:AlternateContent>
  <bookViews>
    <workbookView xWindow="0" yWindow="8670" windowWidth="4110" windowHeight="2715" tabRatio="526" firstSheet="1" activeTab="2"/>
  </bookViews>
  <sheets>
    <sheet name="Caxs g.d." sheetId="8" state="hidden" r:id="rId1"/>
    <sheet name="Caxs t.d" sheetId="9" r:id="rId2"/>
    <sheet name="Caxs g.d" sheetId="10" r:id="rId3"/>
  </sheets>
  <definedNames>
    <definedName name="_xlnm.Print_Titles" localSheetId="0">'Caxs g.d.'!$B:$B,'Caxs g.d.'!$4:$9</definedName>
  </definedNames>
  <calcPr calcId="162913"/>
</workbook>
</file>

<file path=xl/calcChain.xml><?xml version="1.0" encoding="utf-8"?>
<calcChain xmlns="http://schemas.openxmlformats.org/spreadsheetml/2006/main">
  <c r="DN16" i="10" l="1"/>
  <c r="DN11" i="10" l="1"/>
  <c r="DN12" i="10"/>
  <c r="DN13" i="10"/>
  <c r="DN14" i="10"/>
  <c r="DN15" i="10"/>
  <c r="DN17" i="10"/>
  <c r="DN10" i="10"/>
  <c r="AI18" i="10" l="1"/>
  <c r="AJ18" i="10"/>
  <c r="AK18" i="10"/>
  <c r="AH18" i="10"/>
  <c r="H10" i="9" l="1"/>
  <c r="H11" i="9" l="1"/>
  <c r="H12" i="9"/>
  <c r="H13" i="9"/>
  <c r="H14" i="9"/>
  <c r="H15" i="9"/>
  <c r="H16" i="9"/>
  <c r="H17" i="9"/>
  <c r="G11" i="9"/>
  <c r="G12" i="9"/>
  <c r="G13" i="9"/>
  <c r="G14" i="9"/>
  <c r="G15" i="9"/>
  <c r="G16" i="9"/>
  <c r="G17" i="9"/>
  <c r="F11" i="9"/>
  <c r="F12" i="9"/>
  <c r="F13" i="9"/>
  <c r="F14" i="9"/>
  <c r="F15" i="9"/>
  <c r="F16" i="9"/>
  <c r="F17" i="9"/>
  <c r="E11" i="9"/>
  <c r="E12" i="9"/>
  <c r="E13" i="9"/>
  <c r="E14" i="9"/>
  <c r="E15" i="9"/>
  <c r="E16" i="9"/>
  <c r="E17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BK18" i="9"/>
  <c r="BL18" i="9"/>
  <c r="BM18" i="9"/>
  <c r="BN18" i="9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BN18" i="10"/>
  <c r="BO18" i="10"/>
  <c r="BP18" i="10"/>
  <c r="BQ18" i="10"/>
  <c r="BR18" i="10"/>
  <c r="BS18" i="10"/>
  <c r="BT18" i="10"/>
  <c r="BU18" i="10"/>
  <c r="BV18" i="10"/>
  <c r="BW18" i="10"/>
  <c r="BX18" i="10"/>
  <c r="BY18" i="10"/>
  <c r="BZ18" i="10"/>
  <c r="CA18" i="10"/>
  <c r="CB18" i="10"/>
  <c r="CC18" i="10"/>
  <c r="CD18" i="10"/>
  <c r="CE18" i="10"/>
  <c r="CF18" i="10"/>
  <c r="CG18" i="10"/>
  <c r="CH18" i="10"/>
  <c r="CI18" i="10"/>
  <c r="CJ18" i="10"/>
  <c r="CK18" i="10"/>
  <c r="CL18" i="10"/>
  <c r="CM18" i="10"/>
  <c r="CN18" i="10"/>
  <c r="CO18" i="10"/>
  <c r="CP18" i="10"/>
  <c r="CQ18" i="10"/>
  <c r="CR18" i="10"/>
  <c r="CS18" i="10"/>
  <c r="CT18" i="10"/>
  <c r="CU18" i="10"/>
  <c r="CV18" i="10"/>
  <c r="CW18" i="10"/>
  <c r="CX18" i="10"/>
  <c r="CY18" i="10"/>
  <c r="CZ18" i="10"/>
  <c r="DA18" i="10"/>
  <c r="DB18" i="10"/>
  <c r="DC18" i="10"/>
  <c r="DD18" i="10"/>
  <c r="DE18" i="10"/>
  <c r="DF18" i="10"/>
  <c r="DG18" i="10"/>
  <c r="DH18" i="10"/>
  <c r="DI18" i="10"/>
  <c r="DJ18" i="10"/>
  <c r="DK18" i="10"/>
  <c r="DL18" i="10"/>
  <c r="DM18" i="10"/>
  <c r="DP18" i="10"/>
  <c r="DQ18" i="10"/>
  <c r="DR18" i="10"/>
  <c r="DS18" i="10"/>
  <c r="DT18" i="10"/>
  <c r="DU18" i="10"/>
  <c r="D9" i="10"/>
  <c r="E9" i="10" s="1"/>
  <c r="F9" i="10" s="1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Q9" i="10" s="1"/>
  <c r="R9" i="10" s="1"/>
  <c r="S9" i="10" s="1"/>
  <c r="T9" i="10" s="1"/>
  <c r="U9" i="10" s="1"/>
  <c r="V9" i="10" s="1"/>
  <c r="W9" i="10" s="1"/>
  <c r="X9" i="10" s="1"/>
  <c r="Y9" i="10" s="1"/>
  <c r="Z9" i="10" s="1"/>
  <c r="AA9" i="10" s="1"/>
  <c r="AB9" i="10" s="1"/>
  <c r="AC9" i="10" s="1"/>
  <c r="AD9" i="10" s="1"/>
  <c r="AE9" i="10" s="1"/>
  <c r="AF9" i="10" s="1"/>
  <c r="AG9" i="10" s="1"/>
  <c r="AP9" i="10" s="1"/>
  <c r="AQ9" i="10" s="1"/>
  <c r="AR9" i="10" s="1"/>
  <c r="AS9" i="10" s="1"/>
  <c r="AT9" i="10" s="1"/>
  <c r="AU9" i="10" s="1"/>
  <c r="AV9" i="10" s="1"/>
  <c r="AW9" i="10" s="1"/>
  <c r="AX9" i="10" s="1"/>
  <c r="AY9" i="10" s="1"/>
  <c r="AZ9" i="10" s="1"/>
  <c r="BA9" i="10" s="1"/>
  <c r="BB9" i="10" s="1"/>
  <c r="BC9" i="10" s="1"/>
  <c r="BD9" i="10" s="1"/>
  <c r="BE9" i="10" s="1"/>
  <c r="BF9" i="10" s="1"/>
  <c r="BG9" i="10" s="1"/>
  <c r="BH9" i="10" s="1"/>
  <c r="BI9" i="10" s="1"/>
  <c r="BJ9" i="10" s="1"/>
  <c r="BK9" i="10" s="1"/>
  <c r="BL9" i="10" s="1"/>
  <c r="BM9" i="10" s="1"/>
  <c r="BN9" i="10" s="1"/>
  <c r="BO9" i="10" s="1"/>
  <c r="BP9" i="10" s="1"/>
  <c r="BQ9" i="10" s="1"/>
  <c r="BR9" i="10" s="1"/>
  <c r="BS9" i="10" s="1"/>
  <c r="BT9" i="10" s="1"/>
  <c r="BU9" i="10" s="1"/>
  <c r="BV9" i="10" s="1"/>
  <c r="BW9" i="10" s="1"/>
  <c r="BX9" i="10" s="1"/>
  <c r="BY9" i="10" s="1"/>
  <c r="BZ9" i="10" s="1"/>
  <c r="CA9" i="10" s="1"/>
  <c r="CB9" i="10" s="1"/>
  <c r="CC9" i="10" s="1"/>
  <c r="CD9" i="10" s="1"/>
  <c r="CE9" i="10" s="1"/>
  <c r="CF9" i="10" s="1"/>
  <c r="CG9" i="10" s="1"/>
  <c r="CH9" i="10" s="1"/>
  <c r="CI9" i="10" s="1"/>
  <c r="CJ9" i="10" s="1"/>
  <c r="CK9" i="10" s="1"/>
  <c r="CL9" i="10" s="1"/>
  <c r="CM9" i="10" s="1"/>
  <c r="CN9" i="10" s="1"/>
  <c r="CO9" i="10" s="1"/>
  <c r="CP9" i="10" s="1"/>
  <c r="CQ9" i="10" s="1"/>
  <c r="CR9" i="10" s="1"/>
  <c r="CS9" i="10" s="1"/>
  <c r="CT9" i="10" s="1"/>
  <c r="CU9" i="10" s="1"/>
  <c r="CV9" i="10" s="1"/>
  <c r="CW9" i="10" s="1"/>
  <c r="CX9" i="10" s="1"/>
  <c r="CY9" i="10" s="1"/>
  <c r="CZ9" i="10" s="1"/>
  <c r="DA9" i="10" s="1"/>
  <c r="DB9" i="10" s="1"/>
  <c r="DC9" i="10" s="1"/>
  <c r="DD9" i="10" s="1"/>
  <c r="DE9" i="10" s="1"/>
  <c r="DF9" i="10" s="1"/>
  <c r="DG9" i="10" s="1"/>
  <c r="DH9" i="10" s="1"/>
  <c r="DI9" i="10" s="1"/>
  <c r="DJ9" i="10" s="1"/>
  <c r="DK9" i="10" s="1"/>
  <c r="DL9" i="10" s="1"/>
  <c r="DM9" i="10" s="1"/>
  <c r="DN9" i="10" s="1"/>
  <c r="DO9" i="10" s="1"/>
  <c r="DP9" i="10" s="1"/>
  <c r="DQ9" i="10" s="1"/>
  <c r="DR9" i="10" s="1"/>
  <c r="DS9" i="10" s="1"/>
  <c r="DT9" i="10" s="1"/>
  <c r="DU9" i="10" s="1"/>
  <c r="G10" i="9"/>
  <c r="F10" i="9"/>
  <c r="E10" i="9"/>
  <c r="DG12" i="8"/>
  <c r="DG11" i="8"/>
  <c r="DG13" i="8"/>
  <c r="DG14" i="8"/>
  <c r="DG15" i="8"/>
  <c r="DG16" i="8"/>
  <c r="DG17" i="8"/>
  <c r="DG18" i="8"/>
  <c r="DG19" i="8"/>
  <c r="DG20" i="8"/>
  <c r="DG10" i="8"/>
  <c r="DG21" i="8" s="1"/>
  <c r="DF11" i="8"/>
  <c r="DF12" i="8"/>
  <c r="DF13" i="8"/>
  <c r="DF14" i="8"/>
  <c r="DF15" i="8"/>
  <c r="DF16" i="8"/>
  <c r="DF17" i="8"/>
  <c r="DF18" i="8"/>
  <c r="DF19" i="8"/>
  <c r="DF20" i="8"/>
  <c r="DF10" i="8"/>
  <c r="DF21" i="8" s="1"/>
  <c r="G11" i="8"/>
  <c r="G21" i="8" s="1"/>
  <c r="G12" i="8"/>
  <c r="G13" i="8"/>
  <c r="G14" i="8"/>
  <c r="G15" i="8"/>
  <c r="G16" i="8"/>
  <c r="G17" i="8"/>
  <c r="E17" i="8" s="1"/>
  <c r="G18" i="8"/>
  <c r="G19" i="8"/>
  <c r="G20" i="8"/>
  <c r="G10" i="8"/>
  <c r="F11" i="8"/>
  <c r="D11" i="8" s="1"/>
  <c r="F12" i="8"/>
  <c r="F13" i="8"/>
  <c r="F14" i="8"/>
  <c r="F15" i="8"/>
  <c r="D15" i="8" s="1"/>
  <c r="F16" i="8"/>
  <c r="F17" i="8"/>
  <c r="F18" i="8"/>
  <c r="F19" i="8"/>
  <c r="D19" i="8" s="1"/>
  <c r="F20" i="8"/>
  <c r="F10" i="8"/>
  <c r="H10" i="8"/>
  <c r="D10" i="8" s="1"/>
  <c r="I10" i="8"/>
  <c r="H11" i="8"/>
  <c r="I11" i="8"/>
  <c r="H12" i="8"/>
  <c r="I12" i="8"/>
  <c r="E12" i="8" s="1"/>
  <c r="H13" i="8"/>
  <c r="D13" i="8" s="1"/>
  <c r="I13" i="8"/>
  <c r="E13" i="8" s="1"/>
  <c r="H14" i="8"/>
  <c r="I14" i="8"/>
  <c r="E14" i="8" s="1"/>
  <c r="H15" i="8"/>
  <c r="I15" i="8"/>
  <c r="E15" i="8"/>
  <c r="H16" i="8"/>
  <c r="D16" i="8" s="1"/>
  <c r="I16" i="8"/>
  <c r="H17" i="8"/>
  <c r="I17" i="8"/>
  <c r="H18" i="8"/>
  <c r="I18" i="8"/>
  <c r="E18" i="8" s="1"/>
  <c r="H19" i="8"/>
  <c r="I19" i="8"/>
  <c r="E19" i="8"/>
  <c r="H20" i="8"/>
  <c r="D20" i="8" s="1"/>
  <c r="I20" i="8"/>
  <c r="E20" i="8" s="1"/>
  <c r="J21" i="8"/>
  <c r="K21" i="8"/>
  <c r="L21" i="8"/>
  <c r="M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CP21" i="8"/>
  <c r="CQ21" i="8"/>
  <c r="CR21" i="8"/>
  <c r="CS21" i="8"/>
  <c r="CT21" i="8"/>
  <c r="CU21" i="8"/>
  <c r="CV21" i="8"/>
  <c r="CW21" i="8"/>
  <c r="CX21" i="8"/>
  <c r="CY21" i="8"/>
  <c r="CZ21" i="8"/>
  <c r="DA21" i="8"/>
  <c r="DB21" i="8"/>
  <c r="DC21" i="8"/>
  <c r="DD21" i="8"/>
  <c r="DE21" i="8"/>
  <c r="DH21" i="8"/>
  <c r="DI21" i="8"/>
  <c r="DJ21" i="8"/>
  <c r="DK21" i="8"/>
  <c r="DL21" i="8"/>
  <c r="DM21" i="8"/>
  <c r="E10" i="8"/>
  <c r="I21" i="8"/>
  <c r="D18" i="8"/>
  <c r="D17" i="9" l="1"/>
  <c r="D11" i="9"/>
  <c r="C16" i="9"/>
  <c r="C15" i="9"/>
  <c r="D16" i="9"/>
  <c r="G18" i="9"/>
  <c r="C17" i="9"/>
  <c r="C11" i="9"/>
  <c r="DN18" i="10"/>
  <c r="E18" i="9"/>
  <c r="F18" i="9"/>
  <c r="H18" i="9"/>
  <c r="D15" i="9"/>
  <c r="D14" i="9"/>
  <c r="D13" i="9"/>
  <c r="D12" i="9"/>
  <c r="C14" i="9"/>
  <c r="C13" i="9"/>
  <c r="C12" i="9"/>
  <c r="C10" i="9"/>
  <c r="H21" i="8"/>
  <c r="D17" i="8"/>
  <c r="D12" i="8"/>
  <c r="D10" i="9"/>
  <c r="F21" i="8"/>
  <c r="E16" i="8"/>
  <c r="E11" i="8"/>
  <c r="E21" i="8" s="1"/>
  <c r="D14" i="8"/>
  <c r="D21" i="8" s="1"/>
  <c r="DO18" i="10"/>
  <c r="AQ18" i="9"/>
  <c r="AR18" i="9"/>
  <c r="C18" i="9" l="1"/>
  <c r="D18" i="9"/>
</calcChain>
</file>

<file path=xl/sharedStrings.xml><?xml version="1.0" encoding="utf-8"?>
<sst xmlns="http://schemas.openxmlformats.org/spreadsheetml/2006/main" count="561" uniqueCount="140">
  <si>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</si>
  <si>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</si>
  <si>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</si>
  <si>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</si>
  <si>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</si>
  <si>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</si>
  <si>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</si>
  <si>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</si>
  <si>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</si>
  <si>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</si>
  <si>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</si>
  <si>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</si>
  <si>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</si>
  <si>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</si>
  <si>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</si>
  <si>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</si>
  <si>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</si>
  <si>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</si>
  <si>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</si>
  <si>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</si>
  <si>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</si>
  <si>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</si>
  <si>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</si>
  <si>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</si>
  <si>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</si>
  <si>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</si>
  <si>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</si>
  <si>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</si>
  <si>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</si>
  <si>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</si>
  <si>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</si>
  <si>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</si>
  <si>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</si>
  <si>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</si>
  <si>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</si>
  <si>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</si>
  <si>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</si>
  <si>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</si>
  <si>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</si>
  <si>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</si>
  <si>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</si>
  <si>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</si>
  <si>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</si>
  <si>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</si>
  <si>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</si>
  <si>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</si>
  <si>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</si>
  <si>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</si>
  <si>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</si>
  <si>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</si>
  <si>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</si>
  <si>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</si>
  <si>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</si>
  <si>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</si>
  <si>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</si>
  <si>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</si>
  <si>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</si>
  <si>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</si>
  <si>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</si>
  <si>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</si>
  <si>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</si>
  <si>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</si>
  <si>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</si>
  <si>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</si>
  <si>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</si>
  <si>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</si>
  <si>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</si>
  <si>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</si>
  <si>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</si>
  <si>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</si>
  <si>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</si>
  <si>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</si>
  <si>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</si>
  <si>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</si>
  <si>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</si>
  <si>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</si>
  <si>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</si>
  <si>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</si>
  <si>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</si>
  <si>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</si>
  <si>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</si>
  <si>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</si>
  <si>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</si>
  <si>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</si>
  <si>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</si>
  <si>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</si>
  <si>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</si>
  <si>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</si>
  <si>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</si>
  <si>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</si>
  <si>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</si>
  <si>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</si>
  <si>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</si>
  <si>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Աշտարակ</t>
  </si>
  <si>
    <t>Շամիրամ</t>
  </si>
  <si>
    <t>Ապարան</t>
  </si>
  <si>
    <t>Ալագյազ</t>
  </si>
  <si>
    <t>Ծաղկահովիտ</t>
  </si>
  <si>
    <t>Մեծաձոր (Ավթոնա)</t>
  </si>
  <si>
    <t>Արևուտ (Բառոժ)</t>
  </si>
  <si>
    <t>Թալին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</si>
  <si>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</si>
  <si>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</si>
  <si>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</si>
  <si>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</si>
  <si>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</si>
  <si>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</si>
  <si>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</si>
  <si>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</si>
  <si>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</si>
  <si>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</si>
  <si>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</si>
  <si>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</si>
  <si>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</si>
  <si>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</si>
  <si>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</si>
  <si>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</si>
  <si>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</si>
  <si>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</si>
  <si>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</si>
  <si>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</si>
  <si>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</si>
  <si>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</si>
  <si>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</si>
  <si>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</si>
  <si>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</si>
  <si>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</si>
  <si>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</si>
  <si>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</si>
  <si>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</si>
  <si>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</si>
  <si>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</si>
  <si>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</si>
  <si>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</si>
  <si>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</si>
  <si>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հազ. դրամ</t>
  </si>
  <si>
    <t xml:space="preserve">  ԸՆԴԱՄԵՆԸ</t>
  </si>
  <si>
    <t>տող 2410
Ընդհանուր բնույթի տնտեսական առևտրային և աշխատանքի գծով հարաբերություններ</t>
  </si>
  <si>
    <t>ՀՀ Արագածոտնի մարզի համայնքների  բյուջեների ծախսերի վերաբերյալ
(ըստ ծախսերի գործառնական  դասակարգման)  30.09.2023թվականի դրությամբ</t>
  </si>
  <si>
    <t>ՀՀ Արագածոտնի մարզի համայնքների  բյուջեների ծախսերի վերաբերյալ
(ըստ ծախսերի տնտեսագիտական դասակարգման)  30.09.2023թվականի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</si>
</sst>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3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/>
      <sz val="10"/>
      <name val="GHEA Grapalat"/>
      <family val="3"/>
    </font>
    <font>
      <b/>
      <sz val="8"/>
      <name val="GHEA Grapalat"/>
      <family val="3"/>
    </font>
    <font>
      <sz val="10"/>
      <color theme="1"/>
      <name val="GHEA Grapalat"/>
      <family val="3"/>
    </font>
    <font>
      <sz val="12"/>
      <color rgb="FFFF0000"/>
      <name val="GHEA Grapalat"/>
      <family val="3"/>
    </font>
    <font>
      <sz val="10"/>
      <name val="Arial LatArm"/>
      <family val="2"/>
      <charset val="204"/>
    </font>
    <font>
      <sz val="10"/>
      <name val="Arial LatArm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165" fontId="8" fillId="0" borderId="1" xfId="0" applyNumberFormat="1" applyFont="1" applyBorder="1"/>
    <xf numFmtId="164" fontId="3" fillId="0" borderId="1" xfId="0" applyNumberFormat="1" applyFont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right" vertical="center" wrapText="1"/>
    </xf>
    <xf numFmtId="164" fontId="3" fillId="7" borderId="1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right"/>
      <protection locked="0"/>
    </xf>
    <xf numFmtId="0" fontId="23" fillId="9" borderId="1" xfId="0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8" fillId="5" borderId="1" xfId="0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Protection="1">
      <protection locked="0"/>
    </xf>
    <xf numFmtId="14" fontId="24" fillId="0" borderId="0" xfId="0" applyNumberFormat="1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</xf>
    <xf numFmtId="165" fontId="18" fillId="0" borderId="1" xfId="0" applyNumberFormat="1" applyFont="1" applyBorder="1" applyAlignment="1" applyProtection="1">
      <alignment vertical="center" wrapText="1"/>
    </xf>
    <xf numFmtId="165" fontId="4" fillId="0" borderId="1" xfId="0" applyNumberFormat="1" applyFont="1" applyBorder="1" applyProtection="1">
      <protection locked="0"/>
    </xf>
    <xf numFmtId="3" fontId="18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Fill="1" applyBorder="1" applyAlignment="1">
      <alignment horizontal="left" vertical="center"/>
    </xf>
    <xf numFmtId="164" fontId="29" fillId="0" borderId="4" xfId="0" applyNumberFormat="1" applyFont="1" applyFill="1" applyBorder="1" applyAlignment="1">
      <alignment horizontal="left" vertical="center"/>
    </xf>
    <xf numFmtId="0" fontId="18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164" fontId="25" fillId="0" borderId="0" xfId="0" applyNumberFormat="1" applyFont="1" applyProtection="1">
      <protection locked="0"/>
    </xf>
    <xf numFmtId="0" fontId="25" fillId="0" borderId="3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Protection="1"/>
    <xf numFmtId="0" fontId="19" fillId="10" borderId="6" xfId="0" applyNumberFormat="1" applyFont="1" applyFill="1" applyBorder="1" applyAlignment="1" applyProtection="1">
      <alignment horizontal="center" vertical="center" wrapText="1"/>
    </xf>
    <xf numFmtId="0" fontId="19" fillId="6" borderId="7" xfId="0" applyFont="1" applyFill="1" applyBorder="1" applyAlignment="1" applyProtection="1">
      <alignment vertical="center" wrapText="1"/>
    </xf>
    <xf numFmtId="0" fontId="19" fillId="6" borderId="8" xfId="0" applyFont="1" applyFill="1" applyBorder="1" applyAlignment="1" applyProtection="1">
      <alignment vertical="center" wrapText="1"/>
    </xf>
    <xf numFmtId="0" fontId="19" fillId="7" borderId="6" xfId="0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vertical="center" wrapText="1"/>
    </xf>
    <xf numFmtId="0" fontId="19" fillId="10" borderId="6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wrapText="1"/>
    </xf>
    <xf numFmtId="4" fontId="23" fillId="5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28" fillId="0" borderId="0" xfId="0" applyFont="1" applyProtection="1">
      <protection locked="0"/>
    </xf>
    <xf numFmtId="0" fontId="18" fillId="10" borderId="1" xfId="0" applyFont="1" applyFill="1" applyBorder="1" applyAlignment="1" applyProtection="1">
      <alignment horizontal="center" vertical="center" wrapText="1"/>
      <protection locked="0"/>
    </xf>
    <xf numFmtId="165" fontId="18" fillId="0" borderId="1" xfId="1" applyNumberFormat="1" applyFont="1" applyFill="1" applyBorder="1" applyAlignment="1" applyProtection="1">
      <alignment horizontal="right" vertical="center"/>
    </xf>
    <xf numFmtId="0" fontId="23" fillId="0" borderId="0" xfId="0" applyFont="1" applyProtection="1">
      <protection locked="0"/>
    </xf>
    <xf numFmtId="0" fontId="25" fillId="0" borderId="0" xfId="0" applyFont="1" applyBorder="1" applyProtection="1">
      <protection locked="0"/>
    </xf>
    <xf numFmtId="4" fontId="25" fillId="0" borderId="0" xfId="0" applyNumberFormat="1" applyFont="1" applyAlignment="1" applyProtection="1">
      <alignment horizontal="right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0" fillId="13" borderId="0" xfId="0" applyFont="1" applyFill="1" applyProtection="1">
      <protection locked="0"/>
    </xf>
    <xf numFmtId="0" fontId="18" fillId="0" borderId="1" xfId="0" applyFont="1" applyBorder="1" applyAlignment="1" applyProtection="1">
      <alignment horizontal="center" vertical="center" wrapText="1"/>
    </xf>
    <xf numFmtId="0" fontId="19" fillId="10" borderId="5" xfId="0" applyNumberFormat="1" applyFont="1" applyFill="1" applyBorder="1" applyAlignment="1" applyProtection="1">
      <alignment horizontal="center" vertical="center" wrapText="1"/>
    </xf>
    <xf numFmtId="0" fontId="19" fillId="10" borderId="6" xfId="0" applyNumberFormat="1" applyFont="1" applyFill="1" applyBorder="1" applyAlignment="1" applyProtection="1">
      <alignment horizontal="center" vertical="center" wrapText="1"/>
    </xf>
    <xf numFmtId="0" fontId="19" fillId="10" borderId="9" xfId="0" applyNumberFormat="1" applyFont="1" applyFill="1" applyBorder="1" applyAlignment="1" applyProtection="1">
      <alignment horizontal="center" vertical="center" wrapText="1"/>
    </xf>
    <xf numFmtId="165" fontId="29" fillId="0" borderId="1" xfId="0" applyNumberFormat="1" applyFont="1" applyBorder="1" applyAlignment="1" applyProtection="1">
      <alignment horizontal="right" vertical="center"/>
      <protection locked="0"/>
    </xf>
    <xf numFmtId="165" fontId="18" fillId="0" borderId="0" xfId="1" applyNumberFormat="1" applyFont="1" applyFill="1" applyBorder="1" applyAlignment="1" applyProtection="1">
      <alignment horizontal="right" vertical="center"/>
    </xf>
    <xf numFmtId="4" fontId="25" fillId="0" borderId="0" xfId="0" applyNumberFormat="1" applyFont="1" applyBorder="1" applyAlignment="1" applyProtection="1">
      <alignment horizontal="right" vertical="center"/>
      <protection locked="0"/>
    </xf>
    <xf numFmtId="4" fontId="31" fillId="0" borderId="1" xfId="0" applyNumberFormat="1" applyFont="1" applyBorder="1" applyAlignment="1" applyProtection="1">
      <alignment horizontal="right" vertical="center"/>
      <protection locked="0"/>
    </xf>
    <xf numFmtId="4" fontId="31" fillId="10" borderId="1" xfId="0" applyNumberFormat="1" applyFont="1" applyFill="1" applyBorder="1" applyAlignment="1" applyProtection="1">
      <alignment horizontal="right" vertical="center"/>
      <protection locked="0"/>
    </xf>
    <xf numFmtId="4" fontId="32" fillId="0" borderId="1" xfId="0" applyNumberFormat="1" applyFont="1" applyBorder="1" applyAlignment="1" applyProtection="1">
      <alignment horizontal="right" vertical="center"/>
      <protection locked="0"/>
    </xf>
    <xf numFmtId="0" fontId="32" fillId="0" borderId="1" xfId="0" applyFont="1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3" fillId="10" borderId="6" xfId="0" applyFont="1" applyFill="1" applyBorder="1" applyAlignment="1" applyProtection="1">
      <alignment horizontal="center" vertical="center" wrapText="1"/>
    </xf>
    <xf numFmtId="0" fontId="3" fillId="10" borderId="9" xfId="0" applyFont="1" applyFill="1" applyBorder="1" applyAlignment="1" applyProtection="1">
      <alignment horizontal="center" vertical="center" wrapText="1"/>
    </xf>
    <xf numFmtId="0" fontId="3" fillId="10" borderId="10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 wrapText="1"/>
    </xf>
    <xf numFmtId="0" fontId="3" fillId="10" borderId="11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7" fillId="10" borderId="6" xfId="0" applyNumberFormat="1" applyFont="1" applyFill="1" applyBorder="1" applyAlignment="1" applyProtection="1">
      <alignment horizontal="center" vertical="center" wrapText="1"/>
    </xf>
    <xf numFmtId="0" fontId="7" fillId="10" borderId="9" xfId="0" applyNumberFormat="1" applyFont="1" applyFill="1" applyBorder="1" applyAlignment="1" applyProtection="1">
      <alignment horizontal="center" vertical="center" wrapText="1"/>
    </xf>
    <xf numFmtId="0" fontId="7" fillId="10" borderId="12" xfId="0" applyNumberFormat="1" applyFont="1" applyFill="1" applyBorder="1" applyAlignment="1" applyProtection="1">
      <alignment horizontal="center" vertical="center" wrapText="1"/>
    </xf>
    <xf numFmtId="0" fontId="7" fillId="10" borderId="0" xfId="0" applyNumberFormat="1" applyFont="1" applyFill="1" applyBorder="1" applyAlignment="1" applyProtection="1">
      <alignment horizontal="center" vertical="center" wrapText="1"/>
    </xf>
    <xf numFmtId="0" fontId="7" fillId="10" borderId="13" xfId="0" applyNumberFormat="1" applyFont="1" applyFill="1" applyBorder="1" applyAlignment="1" applyProtection="1">
      <alignment horizontal="center" vertical="center" wrapText="1"/>
    </xf>
    <xf numFmtId="0" fontId="7" fillId="10" borderId="10" xfId="0" applyNumberFormat="1" applyFont="1" applyFill="1" applyBorder="1" applyAlignment="1" applyProtection="1">
      <alignment horizontal="center" vertical="center" wrapText="1"/>
    </xf>
    <xf numFmtId="0" fontId="7" fillId="10" borderId="3" xfId="0" applyNumberFormat="1" applyFont="1" applyFill="1" applyBorder="1" applyAlignment="1" applyProtection="1">
      <alignment horizontal="center" vertical="center" wrapText="1"/>
    </xf>
    <xf numFmtId="0" fontId="7" fillId="10" borderId="11" xfId="0" applyNumberFormat="1" applyFont="1" applyFill="1" applyBorder="1" applyAlignment="1" applyProtection="1">
      <alignment horizontal="center" vertical="center" wrapText="1"/>
    </xf>
    <xf numFmtId="0" fontId="3" fillId="11" borderId="5" xfId="0" applyFont="1" applyFill="1" applyBorder="1" applyAlignment="1" applyProtection="1">
      <alignment horizontal="left" vertical="center" wrapText="1"/>
    </xf>
    <xf numFmtId="0" fontId="3" fillId="11" borderId="6" xfId="0" applyFont="1" applyFill="1" applyBorder="1" applyAlignment="1" applyProtection="1">
      <alignment horizontal="left" vertical="center" wrapText="1"/>
    </xf>
    <xf numFmtId="0" fontId="3" fillId="11" borderId="9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0" fontId="3" fillId="6" borderId="7" xfId="0" applyFont="1" applyFill="1" applyBorder="1" applyAlignment="1" applyProtection="1">
      <alignment horizontal="left" vertical="center" wrapText="1"/>
    </xf>
    <xf numFmtId="0" fontId="3" fillId="6" borderId="8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" fontId="23" fillId="6" borderId="7" xfId="0" applyNumberFormat="1" applyFont="1" applyFill="1" applyBorder="1" applyAlignment="1" applyProtection="1">
      <alignment horizontal="center" vertical="center" wrapText="1"/>
    </xf>
    <xf numFmtId="4" fontId="18" fillId="4" borderId="4" xfId="0" applyNumberFormat="1" applyFont="1" applyFill="1" applyBorder="1" applyAlignment="1" applyProtection="1">
      <alignment horizontal="center" vertical="center" wrapText="1"/>
    </xf>
    <xf numFmtId="4" fontId="18" fillId="4" borderId="7" xfId="0" applyNumberFormat="1" applyFont="1" applyFill="1" applyBorder="1" applyAlignment="1" applyProtection="1">
      <alignment horizontal="center" vertical="center" wrapText="1"/>
    </xf>
    <xf numFmtId="4" fontId="18" fillId="4" borderId="8" xfId="0" applyNumberFormat="1" applyFont="1" applyFill="1" applyBorder="1" applyAlignment="1" applyProtection="1">
      <alignment horizontal="center" vertical="center" wrapText="1"/>
    </xf>
    <xf numFmtId="4" fontId="18" fillId="12" borderId="4" xfId="0" applyNumberFormat="1" applyFont="1" applyFill="1" applyBorder="1" applyAlignment="1" applyProtection="1">
      <alignment horizontal="center" vertical="center" wrapText="1"/>
    </xf>
    <xf numFmtId="4" fontId="18" fillId="12" borderId="7" xfId="0" applyNumberFormat="1" applyFont="1" applyFill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center" vertical="center" wrapText="1"/>
    </xf>
    <xf numFmtId="4" fontId="18" fillId="0" borderId="7" xfId="0" applyNumberFormat="1" applyFont="1" applyBorder="1" applyAlignment="1" applyProtection="1">
      <alignment horizontal="center" vertical="center" wrapText="1"/>
    </xf>
    <xf numFmtId="4" fontId="18" fillId="0" borderId="8" xfId="0" applyNumberFormat="1" applyFont="1" applyBorder="1" applyAlignment="1" applyProtection="1">
      <alignment horizontal="center" vertical="center" wrapText="1"/>
    </xf>
    <xf numFmtId="0" fontId="19" fillId="6" borderId="1" xfId="0" applyNumberFormat="1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9" xfId="0" applyNumberFormat="1" applyFont="1" applyBorder="1" applyAlignment="1" applyProtection="1">
      <alignment horizontal="center" vertical="center" wrapText="1"/>
    </xf>
    <xf numFmtId="4" fontId="18" fillId="0" borderId="10" xfId="0" applyNumberFormat="1" applyFont="1" applyBorder="1" applyAlignment="1" applyProtection="1">
      <alignment horizontal="center" vertical="center" wrapText="1"/>
    </xf>
    <xf numFmtId="4" fontId="18" fillId="0" borderId="11" xfId="0" applyNumberFormat="1" applyFont="1" applyBorder="1" applyAlignment="1" applyProtection="1">
      <alignment horizontal="center" vertical="center" wrapText="1"/>
    </xf>
    <xf numFmtId="0" fontId="19" fillId="6" borderId="4" xfId="0" applyNumberFormat="1" applyFont="1" applyFill="1" applyBorder="1" applyAlignment="1" applyProtection="1">
      <alignment horizontal="center" vertical="center" wrapText="1"/>
    </xf>
    <xf numFmtId="0" fontId="19" fillId="6" borderId="8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23" fillId="9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6" borderId="5" xfId="0" applyNumberFormat="1" applyFont="1" applyFill="1" applyBorder="1" applyAlignment="1" applyProtection="1">
      <alignment horizontal="center" vertical="center" wrapText="1"/>
    </xf>
    <xf numFmtId="0" fontId="19" fillId="6" borderId="6" xfId="0" applyNumberFormat="1" applyFont="1" applyFill="1" applyBorder="1" applyAlignment="1" applyProtection="1">
      <alignment horizontal="center" vertical="center" wrapText="1"/>
    </xf>
    <xf numFmtId="0" fontId="19" fillId="6" borderId="9" xfId="0" applyNumberFormat="1" applyFont="1" applyFill="1" applyBorder="1" applyAlignment="1" applyProtection="1">
      <alignment horizontal="center" vertical="center" wrapText="1"/>
    </xf>
    <xf numFmtId="0" fontId="19" fillId="6" borderId="12" xfId="0" applyNumberFormat="1" applyFont="1" applyFill="1" applyBorder="1" applyAlignment="1" applyProtection="1">
      <alignment horizontal="center" vertical="center" wrapText="1"/>
    </xf>
    <xf numFmtId="0" fontId="19" fillId="6" borderId="0" xfId="0" applyNumberFormat="1" applyFont="1" applyFill="1" applyBorder="1" applyAlignment="1" applyProtection="1">
      <alignment horizontal="center" vertical="center" wrapText="1"/>
    </xf>
    <xf numFmtId="0" fontId="19" fillId="6" borderId="13" xfId="0" applyNumberFormat="1" applyFont="1" applyFill="1" applyBorder="1" applyAlignment="1" applyProtection="1">
      <alignment horizontal="center" vertical="center" wrapText="1"/>
    </xf>
    <xf numFmtId="4" fontId="23" fillId="4" borderId="4" xfId="0" applyNumberFormat="1" applyFont="1" applyFill="1" applyBorder="1" applyAlignment="1" applyProtection="1">
      <alignment horizontal="center" vertical="center" wrapText="1"/>
    </xf>
    <xf numFmtId="4" fontId="23" fillId="4" borderId="7" xfId="0" applyNumberFormat="1" applyFont="1" applyFill="1" applyBorder="1" applyAlignment="1" applyProtection="1">
      <alignment horizontal="center" vertical="center" wrapText="1"/>
    </xf>
    <xf numFmtId="4" fontId="23" fillId="4" borderId="8" xfId="0" applyNumberFormat="1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7" xfId="0" applyFont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19" fillId="11" borderId="1" xfId="0" applyNumberFormat="1" applyFont="1" applyFill="1" applyBorder="1" applyAlignment="1" applyProtection="1">
      <alignment horizontal="center" vertical="center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9" fillId="6" borderId="1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0" fontId="19" fillId="10" borderId="5" xfId="0" applyNumberFormat="1" applyFont="1" applyFill="1" applyBorder="1" applyAlignment="1" applyProtection="1">
      <alignment horizontal="center" vertical="center" wrapText="1"/>
    </xf>
    <xf numFmtId="0" fontId="19" fillId="10" borderId="6" xfId="0" applyNumberFormat="1" applyFont="1" applyFill="1" applyBorder="1" applyAlignment="1" applyProtection="1">
      <alignment horizontal="center" vertical="center" wrapText="1"/>
    </xf>
    <xf numFmtId="0" fontId="19" fillId="10" borderId="9" xfId="0" applyNumberFormat="1" applyFont="1" applyFill="1" applyBorder="1" applyAlignment="1" applyProtection="1">
      <alignment horizontal="center" vertical="center" wrapText="1"/>
    </xf>
    <xf numFmtId="0" fontId="19" fillId="10" borderId="10" xfId="0" applyNumberFormat="1" applyFont="1" applyFill="1" applyBorder="1" applyAlignment="1" applyProtection="1">
      <alignment horizontal="center" vertical="center" wrapText="1"/>
    </xf>
    <xf numFmtId="0" fontId="19" fillId="10" borderId="3" xfId="0" applyNumberFormat="1" applyFont="1" applyFill="1" applyBorder="1" applyAlignment="1" applyProtection="1">
      <alignment horizontal="center" vertical="center" wrapText="1"/>
    </xf>
    <xf numFmtId="0" fontId="19" fillId="10" borderId="11" xfId="0" applyNumberFormat="1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10" borderId="4" xfId="0" applyNumberFormat="1" applyFont="1" applyFill="1" applyBorder="1" applyAlignment="1" applyProtection="1">
      <alignment horizontal="center" vertical="center" wrapText="1"/>
    </xf>
    <xf numFmtId="0" fontId="19" fillId="10" borderId="7" xfId="0" applyNumberFormat="1" applyFont="1" applyFill="1" applyBorder="1" applyAlignment="1" applyProtection="1">
      <alignment horizontal="center" vertical="center" wrapText="1"/>
    </xf>
    <xf numFmtId="0" fontId="19" fillId="10" borderId="8" xfId="0" applyNumberFormat="1" applyFont="1" applyFill="1" applyBorder="1" applyAlignment="1" applyProtection="1">
      <alignment horizontal="center" vertical="center" wrapText="1"/>
    </xf>
    <xf numFmtId="0" fontId="19" fillId="10" borderId="1" xfId="0" applyNumberFormat="1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9" fillId="6" borderId="7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24" fillId="4" borderId="14" xfId="0" applyFont="1" applyFill="1" applyBorder="1" applyAlignment="1" applyProtection="1">
      <alignment horizontal="center" vertical="center" wrapText="1"/>
    </xf>
    <xf numFmtId="0" fontId="24" fillId="4" borderId="15" xfId="0" applyFont="1" applyFill="1" applyBorder="1" applyAlignment="1" applyProtection="1">
      <alignment horizontal="center" vertical="center" wrapText="1"/>
    </xf>
    <xf numFmtId="0" fontId="24" fillId="4" borderId="2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19" fillId="10" borderId="12" xfId="0" applyNumberFormat="1" applyFont="1" applyFill="1" applyBorder="1" applyAlignment="1" applyProtection="1">
      <alignment horizontal="center" vertical="center" wrapText="1"/>
    </xf>
    <xf numFmtId="0" fontId="19" fillId="10" borderId="0" xfId="0" applyNumberFormat="1" applyFont="1" applyFill="1" applyBorder="1" applyAlignment="1" applyProtection="1">
      <alignment horizontal="center" vertical="center" wrapText="1"/>
    </xf>
    <xf numFmtId="0" fontId="19" fillId="10" borderId="13" xfId="0" applyNumberFormat="1" applyFont="1" applyFill="1" applyBorder="1" applyAlignment="1" applyProtection="1">
      <alignment horizontal="center" vertical="center" wrapText="1"/>
    </xf>
    <xf numFmtId="0" fontId="19" fillId="11" borderId="4" xfId="0" applyFont="1" applyFill="1" applyBorder="1" applyAlignment="1" applyProtection="1">
      <alignment horizontal="left" vertical="center" wrapText="1"/>
    </xf>
    <xf numFmtId="0" fontId="19" fillId="11" borderId="7" xfId="0" applyFont="1" applyFill="1" applyBorder="1" applyAlignment="1" applyProtection="1">
      <alignment horizontal="left" vertical="center" wrapText="1"/>
    </xf>
    <xf numFmtId="0" fontId="19" fillId="11" borderId="8" xfId="0" applyFont="1" applyFill="1" applyBorder="1" applyAlignment="1" applyProtection="1">
      <alignment horizontal="left" vertical="center" wrapText="1"/>
    </xf>
    <xf numFmtId="0" fontId="19" fillId="6" borderId="8" xfId="0" applyFont="1" applyFill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vertical="center" wrapText="1"/>
    </xf>
    <xf numFmtId="0" fontId="28" fillId="0" borderId="8" xfId="0" applyFont="1" applyBorder="1" applyAlignment="1" applyProtection="1">
      <alignment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22" t="s">
        <v>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23" t="s">
        <v>19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24" t="s">
        <v>6</v>
      </c>
      <c r="AK3" s="12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27" t="s">
        <v>4</v>
      </c>
      <c r="C4" s="125" t="s">
        <v>0</v>
      </c>
      <c r="D4" s="128" t="s">
        <v>20</v>
      </c>
      <c r="E4" s="129"/>
      <c r="F4" s="129"/>
      <c r="G4" s="129"/>
      <c r="H4" s="129"/>
      <c r="I4" s="130"/>
      <c r="J4" s="137" t="s">
        <v>34</v>
      </c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9"/>
    </row>
    <row r="5" spans="2:117" ht="16.5" customHeight="1">
      <c r="B5" s="127"/>
      <c r="C5" s="125"/>
      <c r="D5" s="131"/>
      <c r="E5" s="132"/>
      <c r="F5" s="132"/>
      <c r="G5" s="132"/>
      <c r="H5" s="132"/>
      <c r="I5" s="133"/>
      <c r="J5" s="109" t="s">
        <v>35</v>
      </c>
      <c r="K5" s="110"/>
      <c r="L5" s="110"/>
      <c r="M5" s="111"/>
      <c r="N5" s="118" t="s">
        <v>24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  <c r="AD5" s="109" t="s">
        <v>37</v>
      </c>
      <c r="AE5" s="110"/>
      <c r="AF5" s="110"/>
      <c r="AG5" s="111"/>
      <c r="AH5" s="109" t="s">
        <v>38</v>
      </c>
      <c r="AI5" s="110"/>
      <c r="AJ5" s="110"/>
      <c r="AK5" s="111"/>
      <c r="AL5" s="109" t="s">
        <v>39</v>
      </c>
      <c r="AM5" s="110"/>
      <c r="AN5" s="110"/>
      <c r="AO5" s="111"/>
      <c r="AP5" s="144" t="s">
        <v>33</v>
      </c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6"/>
      <c r="BR5" s="109" t="s">
        <v>42</v>
      </c>
      <c r="BS5" s="110"/>
      <c r="BT5" s="110"/>
      <c r="BU5" s="111"/>
      <c r="BV5" s="109" t="s">
        <v>43</v>
      </c>
      <c r="BW5" s="110"/>
      <c r="BX5" s="110"/>
      <c r="BY5" s="111"/>
      <c r="BZ5" s="117" t="s">
        <v>30</v>
      </c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21" t="s">
        <v>47</v>
      </c>
      <c r="CQ5" s="121"/>
      <c r="CR5" s="121"/>
      <c r="CS5" s="121"/>
      <c r="CT5" s="94" t="s">
        <v>9</v>
      </c>
      <c r="CU5" s="95"/>
      <c r="CV5" s="95"/>
      <c r="CW5" s="96"/>
      <c r="CX5" s="100" t="s">
        <v>18</v>
      </c>
      <c r="CY5" s="101"/>
      <c r="CZ5" s="101"/>
      <c r="DA5" s="102"/>
      <c r="DB5" s="100" t="s">
        <v>7</v>
      </c>
      <c r="DC5" s="101"/>
      <c r="DD5" s="101"/>
      <c r="DE5" s="102"/>
      <c r="DF5" s="100" t="s">
        <v>8</v>
      </c>
      <c r="DG5" s="101"/>
      <c r="DH5" s="101"/>
      <c r="DI5" s="101"/>
      <c r="DJ5" s="101"/>
      <c r="DK5" s="102"/>
      <c r="DL5" s="116" t="s">
        <v>32</v>
      </c>
      <c r="DM5" s="116"/>
    </row>
    <row r="6" spans="2:117" ht="105.75" customHeight="1">
      <c r="B6" s="127"/>
      <c r="C6" s="125"/>
      <c r="D6" s="134"/>
      <c r="E6" s="135"/>
      <c r="F6" s="135"/>
      <c r="G6" s="135"/>
      <c r="H6" s="135"/>
      <c r="I6" s="136"/>
      <c r="J6" s="112"/>
      <c r="K6" s="113"/>
      <c r="L6" s="113"/>
      <c r="M6" s="114"/>
      <c r="N6" s="97" t="s">
        <v>23</v>
      </c>
      <c r="O6" s="98"/>
      <c r="P6" s="98"/>
      <c r="Q6" s="99"/>
      <c r="R6" s="121" t="s">
        <v>22</v>
      </c>
      <c r="S6" s="121"/>
      <c r="T6" s="121"/>
      <c r="U6" s="121"/>
      <c r="V6" s="121" t="s">
        <v>36</v>
      </c>
      <c r="W6" s="121"/>
      <c r="X6" s="121"/>
      <c r="Y6" s="121"/>
      <c r="Z6" s="121" t="s">
        <v>21</v>
      </c>
      <c r="AA6" s="121"/>
      <c r="AB6" s="121"/>
      <c r="AC6" s="121"/>
      <c r="AD6" s="112"/>
      <c r="AE6" s="113"/>
      <c r="AF6" s="113"/>
      <c r="AG6" s="114"/>
      <c r="AH6" s="112"/>
      <c r="AI6" s="113"/>
      <c r="AJ6" s="113"/>
      <c r="AK6" s="114"/>
      <c r="AL6" s="112"/>
      <c r="AM6" s="113"/>
      <c r="AN6" s="113"/>
      <c r="AO6" s="114"/>
      <c r="AP6" s="150" t="s">
        <v>25</v>
      </c>
      <c r="AQ6" s="151"/>
      <c r="AR6" s="151"/>
      <c r="AS6" s="152"/>
      <c r="AT6" s="150" t="s">
        <v>26</v>
      </c>
      <c r="AU6" s="151"/>
      <c r="AV6" s="151"/>
      <c r="AW6" s="152"/>
      <c r="AX6" s="140" t="s">
        <v>27</v>
      </c>
      <c r="AY6" s="141"/>
      <c r="AZ6" s="141"/>
      <c r="BA6" s="142"/>
      <c r="BB6" s="140" t="s">
        <v>28</v>
      </c>
      <c r="BC6" s="141"/>
      <c r="BD6" s="141"/>
      <c r="BE6" s="142"/>
      <c r="BF6" s="115" t="s">
        <v>29</v>
      </c>
      <c r="BG6" s="115"/>
      <c r="BH6" s="115"/>
      <c r="BI6" s="115"/>
      <c r="BJ6" s="115" t="s">
        <v>40</v>
      </c>
      <c r="BK6" s="115"/>
      <c r="BL6" s="115"/>
      <c r="BM6" s="115"/>
      <c r="BN6" s="115" t="s">
        <v>41</v>
      </c>
      <c r="BO6" s="115"/>
      <c r="BP6" s="115"/>
      <c r="BQ6" s="115"/>
      <c r="BR6" s="112"/>
      <c r="BS6" s="113"/>
      <c r="BT6" s="113"/>
      <c r="BU6" s="114"/>
      <c r="BV6" s="112"/>
      <c r="BW6" s="113"/>
      <c r="BX6" s="113"/>
      <c r="BY6" s="114"/>
      <c r="BZ6" s="147" t="s">
        <v>44</v>
      </c>
      <c r="CA6" s="148"/>
      <c r="CB6" s="148"/>
      <c r="CC6" s="149"/>
      <c r="CD6" s="143" t="s">
        <v>45</v>
      </c>
      <c r="CE6" s="98"/>
      <c r="CF6" s="98"/>
      <c r="CG6" s="99"/>
      <c r="CH6" s="97" t="s">
        <v>46</v>
      </c>
      <c r="CI6" s="98"/>
      <c r="CJ6" s="98"/>
      <c r="CK6" s="99"/>
      <c r="CL6" s="97" t="s">
        <v>48</v>
      </c>
      <c r="CM6" s="98"/>
      <c r="CN6" s="98"/>
      <c r="CO6" s="99"/>
      <c r="CP6" s="121"/>
      <c r="CQ6" s="121"/>
      <c r="CR6" s="121"/>
      <c r="CS6" s="121"/>
      <c r="CT6" s="97"/>
      <c r="CU6" s="98"/>
      <c r="CV6" s="98"/>
      <c r="CW6" s="99"/>
      <c r="CX6" s="103"/>
      <c r="CY6" s="104"/>
      <c r="CZ6" s="104"/>
      <c r="DA6" s="105"/>
      <c r="DB6" s="103"/>
      <c r="DC6" s="104"/>
      <c r="DD6" s="104"/>
      <c r="DE6" s="105"/>
      <c r="DF6" s="103"/>
      <c r="DG6" s="104"/>
      <c r="DH6" s="104"/>
      <c r="DI6" s="104"/>
      <c r="DJ6" s="104"/>
      <c r="DK6" s="105"/>
      <c r="DL6" s="116"/>
      <c r="DM6" s="116"/>
    </row>
    <row r="7" spans="2:117" ht="25.5" customHeight="1">
      <c r="B7" s="127"/>
      <c r="C7" s="125"/>
      <c r="D7" s="108" t="s">
        <v>15</v>
      </c>
      <c r="E7" s="108"/>
      <c r="F7" s="108" t="s">
        <v>14</v>
      </c>
      <c r="G7" s="108"/>
      <c r="H7" s="108" t="s">
        <v>5</v>
      </c>
      <c r="I7" s="108"/>
      <c r="J7" s="108" t="s">
        <v>12</v>
      </c>
      <c r="K7" s="108"/>
      <c r="L7" s="108" t="s">
        <v>13</v>
      </c>
      <c r="M7" s="108"/>
      <c r="N7" s="108" t="s">
        <v>12</v>
      </c>
      <c r="O7" s="108"/>
      <c r="P7" s="108" t="s">
        <v>13</v>
      </c>
      <c r="Q7" s="108"/>
      <c r="R7" s="108" t="s">
        <v>12</v>
      </c>
      <c r="S7" s="108"/>
      <c r="T7" s="108" t="s">
        <v>13</v>
      </c>
      <c r="U7" s="108"/>
      <c r="V7" s="108" t="s">
        <v>12</v>
      </c>
      <c r="W7" s="108"/>
      <c r="X7" s="108" t="s">
        <v>13</v>
      </c>
      <c r="Y7" s="108"/>
      <c r="Z7" s="108" t="s">
        <v>12</v>
      </c>
      <c r="AA7" s="108"/>
      <c r="AB7" s="108" t="s">
        <v>13</v>
      </c>
      <c r="AC7" s="108"/>
      <c r="AD7" s="108" t="s">
        <v>12</v>
      </c>
      <c r="AE7" s="108"/>
      <c r="AF7" s="108" t="s">
        <v>13</v>
      </c>
      <c r="AG7" s="108"/>
      <c r="AH7" s="108" t="s">
        <v>12</v>
      </c>
      <c r="AI7" s="108"/>
      <c r="AJ7" s="108" t="s">
        <v>13</v>
      </c>
      <c r="AK7" s="108"/>
      <c r="AL7" s="108" t="s">
        <v>12</v>
      </c>
      <c r="AM7" s="108"/>
      <c r="AN7" s="108" t="s">
        <v>13</v>
      </c>
      <c r="AO7" s="108"/>
      <c r="AP7" s="108" t="s">
        <v>12</v>
      </c>
      <c r="AQ7" s="108"/>
      <c r="AR7" s="108" t="s">
        <v>13</v>
      </c>
      <c r="AS7" s="108"/>
      <c r="AT7" s="108" t="s">
        <v>12</v>
      </c>
      <c r="AU7" s="108"/>
      <c r="AV7" s="108" t="s">
        <v>13</v>
      </c>
      <c r="AW7" s="108"/>
      <c r="AX7" s="108" t="s">
        <v>12</v>
      </c>
      <c r="AY7" s="108"/>
      <c r="AZ7" s="108" t="s">
        <v>13</v>
      </c>
      <c r="BA7" s="108"/>
      <c r="BB7" s="108" t="s">
        <v>12</v>
      </c>
      <c r="BC7" s="108"/>
      <c r="BD7" s="108" t="s">
        <v>13</v>
      </c>
      <c r="BE7" s="108"/>
      <c r="BF7" s="108" t="s">
        <v>12</v>
      </c>
      <c r="BG7" s="108"/>
      <c r="BH7" s="108" t="s">
        <v>13</v>
      </c>
      <c r="BI7" s="108"/>
      <c r="BJ7" s="108" t="s">
        <v>12</v>
      </c>
      <c r="BK7" s="108"/>
      <c r="BL7" s="108" t="s">
        <v>13</v>
      </c>
      <c r="BM7" s="108"/>
      <c r="BN7" s="108" t="s">
        <v>12</v>
      </c>
      <c r="BO7" s="108"/>
      <c r="BP7" s="108" t="s">
        <v>13</v>
      </c>
      <c r="BQ7" s="108"/>
      <c r="BR7" s="108" t="s">
        <v>12</v>
      </c>
      <c r="BS7" s="108"/>
      <c r="BT7" s="108" t="s">
        <v>13</v>
      </c>
      <c r="BU7" s="108"/>
      <c r="BV7" s="108" t="s">
        <v>12</v>
      </c>
      <c r="BW7" s="108"/>
      <c r="BX7" s="108" t="s">
        <v>13</v>
      </c>
      <c r="BY7" s="108"/>
      <c r="BZ7" s="108" t="s">
        <v>12</v>
      </c>
      <c r="CA7" s="108"/>
      <c r="CB7" s="108" t="s">
        <v>13</v>
      </c>
      <c r="CC7" s="108"/>
      <c r="CD7" s="108" t="s">
        <v>12</v>
      </c>
      <c r="CE7" s="108"/>
      <c r="CF7" s="108" t="s">
        <v>13</v>
      </c>
      <c r="CG7" s="108"/>
      <c r="CH7" s="108" t="s">
        <v>12</v>
      </c>
      <c r="CI7" s="108"/>
      <c r="CJ7" s="108" t="s">
        <v>13</v>
      </c>
      <c r="CK7" s="108"/>
      <c r="CL7" s="108" t="s">
        <v>12</v>
      </c>
      <c r="CM7" s="108"/>
      <c r="CN7" s="108" t="s">
        <v>13</v>
      </c>
      <c r="CO7" s="108"/>
      <c r="CP7" s="108" t="s">
        <v>12</v>
      </c>
      <c r="CQ7" s="108"/>
      <c r="CR7" s="108" t="s">
        <v>13</v>
      </c>
      <c r="CS7" s="108"/>
      <c r="CT7" s="108" t="s">
        <v>12</v>
      </c>
      <c r="CU7" s="108"/>
      <c r="CV7" s="108" t="s">
        <v>13</v>
      </c>
      <c r="CW7" s="108"/>
      <c r="CX7" s="108" t="s">
        <v>12</v>
      </c>
      <c r="CY7" s="108"/>
      <c r="CZ7" s="108" t="s">
        <v>13</v>
      </c>
      <c r="DA7" s="108"/>
      <c r="DB7" s="108" t="s">
        <v>12</v>
      </c>
      <c r="DC7" s="108"/>
      <c r="DD7" s="108" t="s">
        <v>13</v>
      </c>
      <c r="DE7" s="108"/>
      <c r="DF7" s="106" t="s">
        <v>31</v>
      </c>
      <c r="DG7" s="107"/>
      <c r="DH7" s="108" t="s">
        <v>12</v>
      </c>
      <c r="DI7" s="108"/>
      <c r="DJ7" s="108" t="s">
        <v>13</v>
      </c>
      <c r="DK7" s="108"/>
      <c r="DL7" s="108" t="s">
        <v>13</v>
      </c>
      <c r="DM7" s="108"/>
    </row>
    <row r="8" spans="2:117" ht="48" customHeight="1">
      <c r="B8" s="127"/>
      <c r="C8" s="125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26" t="s">
        <v>1</v>
      </c>
      <c r="C21" s="126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BZ6:CC6"/>
    <mergeCell ref="BB6:BE6"/>
    <mergeCell ref="BB7:BC7"/>
    <mergeCell ref="BX7:BY7"/>
    <mergeCell ref="AP7:AQ7"/>
    <mergeCell ref="AZ7:BA7"/>
    <mergeCell ref="AT6:AW6"/>
    <mergeCell ref="AR7:AS7"/>
    <mergeCell ref="AT7:AU7"/>
    <mergeCell ref="AV7:AW7"/>
    <mergeCell ref="AP6:AS6"/>
    <mergeCell ref="CP5:CS6"/>
    <mergeCell ref="CP7:CQ7"/>
    <mergeCell ref="AX6:BA6"/>
    <mergeCell ref="CD6:CG6"/>
    <mergeCell ref="BV5:BY6"/>
    <mergeCell ref="CJ7:CK7"/>
    <mergeCell ref="AX7:AY7"/>
    <mergeCell ref="BR7:BS7"/>
    <mergeCell ref="CL7:CM7"/>
    <mergeCell ref="CN7:CO7"/>
    <mergeCell ref="BN7:BO7"/>
    <mergeCell ref="CH7:CI7"/>
    <mergeCell ref="CH6:CK6"/>
    <mergeCell ref="BH7:BI7"/>
    <mergeCell ref="BL7:BM7"/>
    <mergeCell ref="AP5:BQ5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AB7:AC7"/>
    <mergeCell ref="J7:K7"/>
    <mergeCell ref="R7:S7"/>
    <mergeCell ref="J5:M6"/>
    <mergeCell ref="AD5:AG6"/>
    <mergeCell ref="V6:Y6"/>
    <mergeCell ref="Z7:AA7"/>
    <mergeCell ref="X7:Y7"/>
    <mergeCell ref="AL5:AO6"/>
    <mergeCell ref="AN7:AO7"/>
    <mergeCell ref="N5:AC5"/>
    <mergeCell ref="AL7:AM7"/>
    <mergeCell ref="Z6:AC6"/>
    <mergeCell ref="N6:Q6"/>
    <mergeCell ref="R6:U6"/>
    <mergeCell ref="AH5:AK6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CL6:CO6"/>
    <mergeCell ref="BN6:BQ6"/>
    <mergeCell ref="CB7:CC7"/>
    <mergeCell ref="CR7:CS7"/>
    <mergeCell ref="CV7:CW7"/>
    <mergeCell ref="CX7:CY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CT7:CU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H22" sqref="H22"/>
    </sheetView>
  </sheetViews>
  <sheetFormatPr defaultRowHeight="17.25"/>
  <cols>
    <col min="1" max="1" width="3.625" style="40" customWidth="1"/>
    <col min="2" max="2" width="29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12.12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10.125" style="40" customWidth="1"/>
    <col min="58" max="58" width="10.87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4.75" customHeight="1">
      <c r="A2" s="177" t="s">
        <v>139</v>
      </c>
      <c r="B2" s="177"/>
      <c r="C2" s="177"/>
      <c r="D2" s="177"/>
      <c r="E2" s="177"/>
      <c r="F2" s="177"/>
      <c r="G2" s="177"/>
      <c r="H2" s="177"/>
      <c r="I2" s="41"/>
      <c r="J2" s="41"/>
      <c r="K2" s="41"/>
      <c r="L2" s="41"/>
      <c r="M2" s="41"/>
      <c r="N2" s="41"/>
      <c r="O2" s="50"/>
      <c r="P2" s="49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</row>
    <row r="3" spans="1:66" s="46" customFormat="1" ht="15" customHeight="1">
      <c r="A3" s="178" t="s">
        <v>60</v>
      </c>
      <c r="B3" s="179" t="s">
        <v>59</v>
      </c>
      <c r="C3" s="180" t="s">
        <v>67</v>
      </c>
      <c r="D3" s="181"/>
      <c r="E3" s="181"/>
      <c r="F3" s="181"/>
      <c r="G3" s="181"/>
      <c r="H3" s="182"/>
      <c r="I3" s="186" t="s">
        <v>66</v>
      </c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8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</row>
    <row r="4" spans="1:66" s="46" customFormat="1" ht="25.5" customHeight="1">
      <c r="A4" s="178"/>
      <c r="B4" s="179"/>
      <c r="C4" s="183"/>
      <c r="D4" s="184"/>
      <c r="E4" s="184"/>
      <c r="F4" s="184"/>
      <c r="G4" s="184"/>
      <c r="H4" s="185"/>
      <c r="I4" s="154" t="s">
        <v>70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6"/>
      <c r="BC4" s="157" t="s">
        <v>71</v>
      </c>
      <c r="BD4" s="158"/>
      <c r="BE4" s="158"/>
      <c r="BF4" s="158"/>
      <c r="BG4" s="158"/>
      <c r="BH4" s="158"/>
      <c r="BI4" s="159" t="s">
        <v>72</v>
      </c>
      <c r="BJ4" s="159"/>
      <c r="BK4" s="159"/>
      <c r="BL4" s="159"/>
      <c r="BM4" s="159"/>
      <c r="BN4" s="159"/>
    </row>
    <row r="5" spans="1:66" s="46" customFormat="1" ht="0.75" hidden="1" customHeight="1">
      <c r="A5" s="178"/>
      <c r="B5" s="179"/>
      <c r="C5" s="183"/>
      <c r="D5" s="184"/>
      <c r="E5" s="184"/>
      <c r="F5" s="184"/>
      <c r="G5" s="184"/>
      <c r="H5" s="185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2"/>
      <c r="BC5" s="160"/>
      <c r="BD5" s="161"/>
      <c r="BE5" s="161"/>
      <c r="BF5" s="161"/>
      <c r="BG5" s="159" t="s">
        <v>83</v>
      </c>
      <c r="BH5" s="159"/>
      <c r="BI5" s="159" t="s">
        <v>87</v>
      </c>
      <c r="BJ5" s="159"/>
      <c r="BK5" s="159" t="s">
        <v>84</v>
      </c>
      <c r="BL5" s="159"/>
      <c r="BM5" s="159"/>
      <c r="BN5" s="159"/>
    </row>
    <row r="6" spans="1:66" s="46" customFormat="1" ht="43.5" customHeight="1">
      <c r="A6" s="178"/>
      <c r="B6" s="179"/>
      <c r="C6" s="183"/>
      <c r="D6" s="184"/>
      <c r="E6" s="184"/>
      <c r="F6" s="184"/>
      <c r="G6" s="184"/>
      <c r="H6" s="185"/>
      <c r="I6" s="159" t="s">
        <v>58</v>
      </c>
      <c r="J6" s="159"/>
      <c r="K6" s="159"/>
      <c r="L6" s="159"/>
      <c r="M6" s="173" t="s">
        <v>73</v>
      </c>
      <c r="N6" s="174"/>
      <c r="O6" s="194" t="s">
        <v>49</v>
      </c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6"/>
      <c r="AE6" s="197" t="s">
        <v>68</v>
      </c>
      <c r="AF6" s="198"/>
      <c r="AG6" s="197" t="s">
        <v>89</v>
      </c>
      <c r="AH6" s="198"/>
      <c r="AI6" s="189" t="s">
        <v>55</v>
      </c>
      <c r="AJ6" s="191"/>
      <c r="AK6" s="201" t="s">
        <v>77</v>
      </c>
      <c r="AL6" s="179"/>
      <c r="AM6" s="189" t="s">
        <v>55</v>
      </c>
      <c r="AN6" s="191"/>
      <c r="AO6" s="206" t="s">
        <v>78</v>
      </c>
      <c r="AP6" s="206"/>
      <c r="AQ6" s="164" t="s">
        <v>80</v>
      </c>
      <c r="AR6" s="165"/>
      <c r="AS6" s="165"/>
      <c r="AT6" s="165"/>
      <c r="AU6" s="165"/>
      <c r="AV6" s="166"/>
      <c r="AW6" s="189" t="s">
        <v>79</v>
      </c>
      <c r="AX6" s="190"/>
      <c r="AY6" s="190"/>
      <c r="AZ6" s="190"/>
      <c r="BA6" s="190"/>
      <c r="BB6" s="191"/>
      <c r="BC6" s="167" t="s">
        <v>81</v>
      </c>
      <c r="BD6" s="168"/>
      <c r="BE6" s="167" t="s">
        <v>82</v>
      </c>
      <c r="BF6" s="168"/>
      <c r="BG6" s="159"/>
      <c r="BH6" s="159"/>
      <c r="BI6" s="159"/>
      <c r="BJ6" s="159"/>
      <c r="BK6" s="159"/>
      <c r="BL6" s="159"/>
      <c r="BM6" s="159"/>
      <c r="BN6" s="159"/>
    </row>
    <row r="7" spans="1:66" s="46" customFormat="1" ht="112.5" customHeight="1">
      <c r="A7" s="178"/>
      <c r="B7" s="179"/>
      <c r="C7" s="163" t="s">
        <v>65</v>
      </c>
      <c r="D7" s="163"/>
      <c r="E7" s="202" t="s">
        <v>63</v>
      </c>
      <c r="F7" s="202"/>
      <c r="G7" s="203" t="s">
        <v>64</v>
      </c>
      <c r="H7" s="203"/>
      <c r="I7" s="179" t="s">
        <v>69</v>
      </c>
      <c r="J7" s="179"/>
      <c r="K7" s="179" t="s">
        <v>74</v>
      </c>
      <c r="L7" s="179"/>
      <c r="M7" s="175"/>
      <c r="N7" s="176"/>
      <c r="O7" s="189" t="s">
        <v>50</v>
      </c>
      <c r="P7" s="191"/>
      <c r="Q7" s="192" t="s">
        <v>88</v>
      </c>
      <c r="R7" s="193"/>
      <c r="S7" s="189" t="s">
        <v>51</v>
      </c>
      <c r="T7" s="191"/>
      <c r="U7" s="189" t="s">
        <v>52</v>
      </c>
      <c r="V7" s="191"/>
      <c r="W7" s="189" t="s">
        <v>53</v>
      </c>
      <c r="X7" s="191"/>
      <c r="Y7" s="204" t="s">
        <v>54</v>
      </c>
      <c r="Z7" s="205"/>
      <c r="AA7" s="189" t="s">
        <v>56</v>
      </c>
      <c r="AB7" s="191"/>
      <c r="AC7" s="189" t="s">
        <v>57</v>
      </c>
      <c r="AD7" s="191"/>
      <c r="AE7" s="199"/>
      <c r="AF7" s="200"/>
      <c r="AG7" s="199"/>
      <c r="AH7" s="200"/>
      <c r="AI7" s="192" t="s">
        <v>75</v>
      </c>
      <c r="AJ7" s="193"/>
      <c r="AK7" s="179"/>
      <c r="AL7" s="179"/>
      <c r="AM7" s="192" t="s">
        <v>76</v>
      </c>
      <c r="AN7" s="193"/>
      <c r="AO7" s="206"/>
      <c r="AP7" s="206"/>
      <c r="AQ7" s="163" t="s">
        <v>65</v>
      </c>
      <c r="AR7" s="163"/>
      <c r="AS7" s="163" t="s">
        <v>63</v>
      </c>
      <c r="AT7" s="163"/>
      <c r="AU7" s="163" t="s">
        <v>64</v>
      </c>
      <c r="AV7" s="163"/>
      <c r="AW7" s="163" t="s">
        <v>90</v>
      </c>
      <c r="AX7" s="163"/>
      <c r="AY7" s="171" t="s">
        <v>91</v>
      </c>
      <c r="AZ7" s="172"/>
      <c r="BA7" s="207" t="s">
        <v>92</v>
      </c>
      <c r="BB7" s="208"/>
      <c r="BC7" s="169"/>
      <c r="BD7" s="170"/>
      <c r="BE7" s="169"/>
      <c r="BF7" s="170"/>
      <c r="BG7" s="159"/>
      <c r="BH7" s="159"/>
      <c r="BI7" s="159"/>
      <c r="BJ7" s="159"/>
      <c r="BK7" s="159" t="s">
        <v>85</v>
      </c>
      <c r="BL7" s="159"/>
      <c r="BM7" s="159" t="s">
        <v>86</v>
      </c>
      <c r="BN7" s="159"/>
    </row>
    <row r="8" spans="1:66" s="46" customFormat="1" ht="30" customHeight="1">
      <c r="A8" s="178"/>
      <c r="B8" s="179"/>
      <c r="C8" s="47" t="s">
        <v>61</v>
      </c>
      <c r="D8" s="35" t="s">
        <v>62</v>
      </c>
      <c r="E8" s="47" t="s">
        <v>61</v>
      </c>
      <c r="F8" s="35" t="s">
        <v>62</v>
      </c>
      <c r="G8" s="47" t="s">
        <v>61</v>
      </c>
      <c r="H8" s="35" t="s">
        <v>62</v>
      </c>
      <c r="I8" s="47" t="s">
        <v>61</v>
      </c>
      <c r="J8" s="35" t="s">
        <v>62</v>
      </c>
      <c r="K8" s="47" t="s">
        <v>61</v>
      </c>
      <c r="L8" s="35" t="s">
        <v>62</v>
      </c>
      <c r="M8" s="47" t="s">
        <v>61</v>
      </c>
      <c r="N8" s="35" t="s">
        <v>62</v>
      </c>
      <c r="O8" s="47" t="s">
        <v>61</v>
      </c>
      <c r="P8" s="35" t="s">
        <v>62</v>
      </c>
      <c r="Q8" s="47" t="s">
        <v>61</v>
      </c>
      <c r="R8" s="35" t="s">
        <v>62</v>
      </c>
      <c r="S8" s="47" t="s">
        <v>61</v>
      </c>
      <c r="T8" s="35" t="s">
        <v>62</v>
      </c>
      <c r="U8" s="47" t="s">
        <v>61</v>
      </c>
      <c r="V8" s="35" t="s">
        <v>62</v>
      </c>
      <c r="W8" s="47" t="s">
        <v>61</v>
      </c>
      <c r="X8" s="35" t="s">
        <v>62</v>
      </c>
      <c r="Y8" s="47" t="s">
        <v>61</v>
      </c>
      <c r="Z8" s="35" t="s">
        <v>62</v>
      </c>
      <c r="AA8" s="47" t="s">
        <v>61</v>
      </c>
      <c r="AB8" s="35" t="s">
        <v>62</v>
      </c>
      <c r="AC8" s="47" t="s">
        <v>61</v>
      </c>
      <c r="AD8" s="35" t="s">
        <v>62</v>
      </c>
      <c r="AE8" s="47" t="s">
        <v>61</v>
      </c>
      <c r="AF8" s="35" t="s">
        <v>62</v>
      </c>
      <c r="AG8" s="47" t="s">
        <v>61</v>
      </c>
      <c r="AH8" s="35" t="s">
        <v>62</v>
      </c>
      <c r="AI8" s="47" t="s">
        <v>61</v>
      </c>
      <c r="AJ8" s="35" t="s">
        <v>62</v>
      </c>
      <c r="AK8" s="47" t="s">
        <v>61</v>
      </c>
      <c r="AL8" s="35" t="s">
        <v>62</v>
      </c>
      <c r="AM8" s="47" t="s">
        <v>61</v>
      </c>
      <c r="AN8" s="35" t="s">
        <v>62</v>
      </c>
      <c r="AO8" s="47" t="s">
        <v>61</v>
      </c>
      <c r="AP8" s="35" t="s">
        <v>62</v>
      </c>
      <c r="AQ8" s="47" t="s">
        <v>61</v>
      </c>
      <c r="AR8" s="35" t="s">
        <v>62</v>
      </c>
      <c r="AS8" s="47" t="s">
        <v>61</v>
      </c>
      <c r="AT8" s="35" t="s">
        <v>62</v>
      </c>
      <c r="AU8" s="47" t="s">
        <v>61</v>
      </c>
      <c r="AV8" s="35" t="s">
        <v>62</v>
      </c>
      <c r="AW8" s="47" t="s">
        <v>61</v>
      </c>
      <c r="AX8" s="35" t="s">
        <v>62</v>
      </c>
      <c r="AY8" s="47" t="s">
        <v>61</v>
      </c>
      <c r="AZ8" s="35" t="s">
        <v>62</v>
      </c>
      <c r="BA8" s="47" t="s">
        <v>61</v>
      </c>
      <c r="BB8" s="35" t="s">
        <v>62</v>
      </c>
      <c r="BC8" s="47" t="s">
        <v>61</v>
      </c>
      <c r="BD8" s="35" t="s">
        <v>62</v>
      </c>
      <c r="BE8" s="47" t="s">
        <v>61</v>
      </c>
      <c r="BF8" s="35" t="s">
        <v>62</v>
      </c>
      <c r="BG8" s="47" t="s">
        <v>61</v>
      </c>
      <c r="BH8" s="35" t="s">
        <v>62</v>
      </c>
      <c r="BI8" s="47" t="s">
        <v>61</v>
      </c>
      <c r="BJ8" s="35" t="s">
        <v>62</v>
      </c>
      <c r="BK8" s="47" t="s">
        <v>61</v>
      </c>
      <c r="BL8" s="35" t="s">
        <v>62</v>
      </c>
      <c r="BM8" s="47" t="s">
        <v>61</v>
      </c>
      <c r="BN8" s="35" t="s">
        <v>62</v>
      </c>
    </row>
    <row r="9" spans="1:66" s="46" customFormat="1" ht="10.5" customHeight="1">
      <c r="A9" s="45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  <c r="N9" s="45">
        <v>13</v>
      </c>
      <c r="O9" s="45">
        <v>14</v>
      </c>
      <c r="P9" s="45">
        <v>15</v>
      </c>
      <c r="Q9" s="45">
        <v>16</v>
      </c>
      <c r="R9" s="45">
        <v>17</v>
      </c>
      <c r="S9" s="45">
        <v>18</v>
      </c>
      <c r="T9" s="45">
        <v>19</v>
      </c>
      <c r="U9" s="45">
        <v>20</v>
      </c>
      <c r="V9" s="45">
        <v>21</v>
      </c>
      <c r="W9" s="45">
        <v>22</v>
      </c>
      <c r="X9" s="45">
        <v>23</v>
      </c>
      <c r="Y9" s="45">
        <v>24</v>
      </c>
      <c r="Z9" s="45">
        <v>25</v>
      </c>
      <c r="AA9" s="45">
        <v>26</v>
      </c>
      <c r="AB9" s="45">
        <v>27</v>
      </c>
      <c r="AC9" s="45">
        <v>28</v>
      </c>
      <c r="AD9" s="45">
        <v>29</v>
      </c>
      <c r="AE9" s="45">
        <v>30</v>
      </c>
      <c r="AF9" s="45">
        <v>31</v>
      </c>
      <c r="AG9" s="45">
        <v>32</v>
      </c>
      <c r="AH9" s="45">
        <v>33</v>
      </c>
      <c r="AI9" s="45">
        <v>34</v>
      </c>
      <c r="AJ9" s="45">
        <v>35</v>
      </c>
      <c r="AK9" s="45">
        <v>36</v>
      </c>
      <c r="AL9" s="45">
        <v>37</v>
      </c>
      <c r="AM9" s="45">
        <v>38</v>
      </c>
      <c r="AN9" s="45">
        <v>39</v>
      </c>
      <c r="AO9" s="45">
        <v>40</v>
      </c>
      <c r="AP9" s="45">
        <v>41</v>
      </c>
      <c r="AQ9" s="45">
        <v>42</v>
      </c>
      <c r="AR9" s="45">
        <v>43</v>
      </c>
      <c r="AS9" s="45">
        <v>44</v>
      </c>
      <c r="AT9" s="45">
        <v>45</v>
      </c>
      <c r="AU9" s="45">
        <v>46</v>
      </c>
      <c r="AV9" s="45">
        <v>47</v>
      </c>
      <c r="AW9" s="45">
        <v>48</v>
      </c>
      <c r="AX9" s="45">
        <v>49</v>
      </c>
      <c r="AY9" s="45">
        <v>50</v>
      </c>
      <c r="AZ9" s="45">
        <v>51</v>
      </c>
      <c r="BA9" s="45">
        <v>52</v>
      </c>
      <c r="BB9" s="45">
        <v>53</v>
      </c>
      <c r="BC9" s="45">
        <v>54</v>
      </c>
      <c r="BD9" s="45">
        <v>55</v>
      </c>
      <c r="BE9" s="45">
        <v>56</v>
      </c>
      <c r="BF9" s="45">
        <v>57</v>
      </c>
      <c r="BG9" s="45">
        <v>58</v>
      </c>
      <c r="BH9" s="45">
        <v>59</v>
      </c>
      <c r="BI9" s="45">
        <v>60</v>
      </c>
      <c r="BJ9" s="45">
        <v>61</v>
      </c>
      <c r="BK9" s="45">
        <v>62</v>
      </c>
      <c r="BL9" s="45">
        <v>63</v>
      </c>
      <c r="BM9" s="45">
        <v>64</v>
      </c>
      <c r="BN9" s="45">
        <v>65</v>
      </c>
    </row>
    <row r="10" spans="1:66" s="44" customFormat="1" ht="18" customHeight="1">
      <c r="A10" s="53">
        <v>1</v>
      </c>
      <c r="B10" s="54" t="s">
        <v>93</v>
      </c>
      <c r="C10" s="51">
        <f>E10+G10-BA10</f>
        <v>5723151.4344999995</v>
      </c>
      <c r="D10" s="51">
        <f>F10+H10-BB10</f>
        <v>2854682.5386999999</v>
      </c>
      <c r="E10" s="51">
        <f>I10+K10+M10+AE10+AG10+AK10+AO10+AS10</f>
        <v>3402000.1258</v>
      </c>
      <c r="F10" s="51">
        <f>J10+L10+N10+AF10+AH10+AL10+AP10+AT10</f>
        <v>2305582.0926999999</v>
      </c>
      <c r="G10" s="51">
        <f>AY10+BC10+BE10+BG10+BI10+BK10+BM10</f>
        <v>2721151.3086999999</v>
      </c>
      <c r="H10" s="51">
        <f>AZ10+BD10+BF10+BH10+BJ10+BL10+BN10</f>
        <v>949100.446</v>
      </c>
      <c r="I10" s="92">
        <v>665698</v>
      </c>
      <c r="J10" s="92">
        <v>410353.64199999999</v>
      </c>
      <c r="K10" s="92">
        <v>0</v>
      </c>
      <c r="L10" s="92">
        <v>0</v>
      </c>
      <c r="M10" s="92">
        <v>315400</v>
      </c>
      <c r="N10" s="92">
        <v>138393.0797</v>
      </c>
      <c r="O10" s="92">
        <v>120200</v>
      </c>
      <c r="P10" s="92">
        <v>69147.421700000006</v>
      </c>
      <c r="Q10" s="92">
        <v>25000</v>
      </c>
      <c r="R10" s="92">
        <v>9245.6239999999998</v>
      </c>
      <c r="S10" s="92">
        <v>4000</v>
      </c>
      <c r="T10" s="92">
        <v>2911.1379999999999</v>
      </c>
      <c r="U10" s="92">
        <v>7500</v>
      </c>
      <c r="V10" s="92">
        <v>6908.8649999999998</v>
      </c>
      <c r="W10" s="92">
        <v>41000</v>
      </c>
      <c r="X10" s="92">
        <v>7342.95</v>
      </c>
      <c r="Y10" s="92">
        <v>25000</v>
      </c>
      <c r="Z10" s="92">
        <v>1170</v>
      </c>
      <c r="AA10" s="92">
        <v>8000</v>
      </c>
      <c r="AB10" s="92">
        <v>3333</v>
      </c>
      <c r="AC10" s="92">
        <v>73000</v>
      </c>
      <c r="AD10" s="92">
        <v>29649.75</v>
      </c>
      <c r="AE10" s="92">
        <v>0</v>
      </c>
      <c r="AF10" s="92">
        <v>0</v>
      </c>
      <c r="AG10" s="92">
        <v>1100446.8</v>
      </c>
      <c r="AH10" s="92">
        <v>723255.56700000004</v>
      </c>
      <c r="AI10" s="92">
        <v>1098446.8</v>
      </c>
      <c r="AJ10" s="92">
        <v>722955.56700000004</v>
      </c>
      <c r="AK10" s="92">
        <v>840355.32579999999</v>
      </c>
      <c r="AL10" s="92">
        <v>583520.76100000006</v>
      </c>
      <c r="AM10" s="92">
        <v>811000</v>
      </c>
      <c r="AN10" s="92">
        <v>562282.55799999996</v>
      </c>
      <c r="AO10" s="92">
        <v>68100</v>
      </c>
      <c r="AP10" s="92">
        <v>41485.305999999997</v>
      </c>
      <c r="AQ10" s="92">
        <v>12000</v>
      </c>
      <c r="AR10" s="92">
        <v>8573.7369999999992</v>
      </c>
      <c r="AS10" s="92">
        <v>412000</v>
      </c>
      <c r="AT10" s="92">
        <v>408573.73700000002</v>
      </c>
      <c r="AU10" s="92">
        <v>0</v>
      </c>
      <c r="AV10" s="92">
        <v>0</v>
      </c>
      <c r="AW10" s="92">
        <v>400000</v>
      </c>
      <c r="AX10" s="92">
        <v>400000</v>
      </c>
      <c r="AY10" s="92">
        <v>0</v>
      </c>
      <c r="AZ10" s="92">
        <v>0</v>
      </c>
      <c r="BA10" s="92">
        <v>400000</v>
      </c>
      <c r="BB10" s="92">
        <v>400000</v>
      </c>
      <c r="BC10" s="92">
        <v>4176998.8</v>
      </c>
      <c r="BD10" s="92">
        <v>1955001.966</v>
      </c>
      <c r="BE10" s="92">
        <v>402000</v>
      </c>
      <c r="BF10" s="92">
        <v>114953.048</v>
      </c>
      <c r="BG10" s="92">
        <v>0</v>
      </c>
      <c r="BH10" s="92">
        <v>0</v>
      </c>
      <c r="BI10" s="92">
        <v>0</v>
      </c>
      <c r="BJ10" s="92">
        <v>0</v>
      </c>
      <c r="BK10" s="92">
        <v>-1857847.4913000001</v>
      </c>
      <c r="BL10" s="92">
        <v>-1120854.568</v>
      </c>
      <c r="BM10" s="93">
        <v>0</v>
      </c>
      <c r="BN10" s="93">
        <v>0</v>
      </c>
    </row>
    <row r="11" spans="1:66" ht="16.5" customHeight="1">
      <c r="A11" s="53">
        <v>2</v>
      </c>
      <c r="B11" s="54" t="s">
        <v>94</v>
      </c>
      <c r="C11" s="51">
        <f t="shared" ref="C11:C17" si="0">E11+G11-BA11</f>
        <v>74652.558799999999</v>
      </c>
      <c r="D11" s="51">
        <f t="shared" ref="D11:D17" si="1">F11+H11-BB11</f>
        <v>51676.219499999999</v>
      </c>
      <c r="E11" s="51">
        <f t="shared" ref="E11:E17" si="2">I11+K11+M11+AE11+AG11+AK11+AO11+AS11</f>
        <v>54795.595000000001</v>
      </c>
      <c r="F11" s="51">
        <f t="shared" ref="F11:F17" si="3">J11+L11+N11+AF11+AH11+AL11+AP11+AT11</f>
        <v>32962.025099999999</v>
      </c>
      <c r="G11" s="51">
        <f t="shared" ref="G11:G17" si="4">AY11+BC11+BE11+BG11+BI11+BK11+BM11</f>
        <v>30085.963800000001</v>
      </c>
      <c r="H11" s="51">
        <f t="shared" ref="H11:H17" si="5">AZ11+BD11+BF11+BH11+BJ11+BL11+BN11</f>
        <v>24714.1944</v>
      </c>
      <c r="I11" s="92">
        <v>21400</v>
      </c>
      <c r="J11" s="92">
        <v>11879.591</v>
      </c>
      <c r="K11" s="92">
        <v>0</v>
      </c>
      <c r="L11" s="92">
        <v>0</v>
      </c>
      <c r="M11" s="92">
        <v>13016.8</v>
      </c>
      <c r="N11" s="92">
        <v>5690.6140999999998</v>
      </c>
      <c r="O11" s="92">
        <v>600</v>
      </c>
      <c r="P11" s="92">
        <v>380.20569999999998</v>
      </c>
      <c r="Q11" s="92">
        <v>300</v>
      </c>
      <c r="R11" s="92">
        <v>2.2884000000000002</v>
      </c>
      <c r="S11" s="92">
        <v>300</v>
      </c>
      <c r="T11" s="92">
        <v>209.6</v>
      </c>
      <c r="U11" s="92">
        <v>300</v>
      </c>
      <c r="V11" s="92">
        <v>30.5</v>
      </c>
      <c r="W11" s="92">
        <v>2800</v>
      </c>
      <c r="X11" s="92">
        <v>629.34</v>
      </c>
      <c r="Y11" s="92">
        <v>300</v>
      </c>
      <c r="Z11" s="92">
        <v>100</v>
      </c>
      <c r="AA11" s="92">
        <v>2400</v>
      </c>
      <c r="AB11" s="92">
        <v>1723.16</v>
      </c>
      <c r="AC11" s="92">
        <v>2800</v>
      </c>
      <c r="AD11" s="92">
        <v>935.1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9349.7950000000001</v>
      </c>
      <c r="AP11" s="92">
        <v>9349.7950000000001</v>
      </c>
      <c r="AQ11" s="92">
        <v>800</v>
      </c>
      <c r="AR11" s="92">
        <v>42.024999999999999</v>
      </c>
      <c r="AS11" s="92">
        <v>11029</v>
      </c>
      <c r="AT11" s="92">
        <v>6042.0249999999996</v>
      </c>
      <c r="AU11" s="92">
        <v>0</v>
      </c>
      <c r="AV11" s="92">
        <v>0</v>
      </c>
      <c r="AW11" s="92">
        <v>10229</v>
      </c>
      <c r="AX11" s="92">
        <v>6000</v>
      </c>
      <c r="AY11" s="92">
        <v>0</v>
      </c>
      <c r="AZ11" s="92">
        <v>0</v>
      </c>
      <c r="BA11" s="92">
        <v>10229</v>
      </c>
      <c r="BB11" s="92">
        <v>6000</v>
      </c>
      <c r="BC11" s="92">
        <v>28095.963800000001</v>
      </c>
      <c r="BD11" s="92">
        <v>24610.702399999998</v>
      </c>
      <c r="BE11" s="92">
        <v>1990</v>
      </c>
      <c r="BF11" s="92">
        <v>1019.97</v>
      </c>
      <c r="BG11" s="92">
        <v>0</v>
      </c>
      <c r="BH11" s="92">
        <v>0</v>
      </c>
      <c r="BI11" s="92">
        <v>0</v>
      </c>
      <c r="BJ11" s="92">
        <v>-42.96</v>
      </c>
      <c r="BK11" s="92">
        <v>0</v>
      </c>
      <c r="BL11" s="92">
        <v>-873.51800000000003</v>
      </c>
      <c r="BM11" s="93">
        <v>0</v>
      </c>
      <c r="BN11" s="93">
        <v>0</v>
      </c>
    </row>
    <row r="12" spans="1:66" s="44" customFormat="1" ht="18" customHeight="1">
      <c r="A12" s="53">
        <v>3</v>
      </c>
      <c r="B12" s="54" t="s">
        <v>95</v>
      </c>
      <c r="C12" s="51">
        <f t="shared" si="0"/>
        <v>1189627.6205000002</v>
      </c>
      <c r="D12" s="51">
        <f t="shared" si="1"/>
        <v>854960.95640000002</v>
      </c>
      <c r="E12" s="51">
        <f t="shared" si="2"/>
        <v>1110731.2234</v>
      </c>
      <c r="F12" s="51">
        <f t="shared" si="3"/>
        <v>796943.60690000001</v>
      </c>
      <c r="G12" s="51">
        <f t="shared" si="4"/>
        <v>248896.39710000006</v>
      </c>
      <c r="H12" s="51">
        <f t="shared" si="5"/>
        <v>101017.34949999995</v>
      </c>
      <c r="I12" s="92">
        <v>191966.0724</v>
      </c>
      <c r="J12" s="92">
        <v>173066.68400000001</v>
      </c>
      <c r="K12" s="92">
        <v>0</v>
      </c>
      <c r="L12" s="92">
        <v>0</v>
      </c>
      <c r="M12" s="92">
        <v>136611.91</v>
      </c>
      <c r="N12" s="92">
        <v>84041.966899999999</v>
      </c>
      <c r="O12" s="92">
        <v>51545.79</v>
      </c>
      <c r="P12" s="92">
        <v>44008.058100000002</v>
      </c>
      <c r="Q12" s="92">
        <v>11670.6</v>
      </c>
      <c r="R12" s="92">
        <v>7929.7721000000001</v>
      </c>
      <c r="S12" s="92">
        <v>3386.51</v>
      </c>
      <c r="T12" s="92">
        <v>2272.5317</v>
      </c>
      <c r="U12" s="92">
        <v>1102.1099999999999</v>
      </c>
      <c r="V12" s="92">
        <v>436.755</v>
      </c>
      <c r="W12" s="92">
        <v>28558.62</v>
      </c>
      <c r="X12" s="92">
        <v>12991.69</v>
      </c>
      <c r="Y12" s="92">
        <v>16326.62</v>
      </c>
      <c r="Z12" s="92">
        <v>7287.44</v>
      </c>
      <c r="AA12" s="92">
        <v>6060</v>
      </c>
      <c r="AB12" s="92">
        <v>4463.4380000000001</v>
      </c>
      <c r="AC12" s="92">
        <v>25997.279999999999</v>
      </c>
      <c r="AD12" s="92">
        <v>8472.1779999999999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576162.30000000005</v>
      </c>
      <c r="AL12" s="92">
        <v>462380.91100000002</v>
      </c>
      <c r="AM12" s="92">
        <v>535590.30000000005</v>
      </c>
      <c r="AN12" s="92">
        <v>452457.91100000002</v>
      </c>
      <c r="AO12" s="92">
        <v>32810.940999999999</v>
      </c>
      <c r="AP12" s="92">
        <v>32590.791000000001</v>
      </c>
      <c r="AQ12" s="92">
        <v>3180</v>
      </c>
      <c r="AR12" s="92">
        <v>1863.2539999999999</v>
      </c>
      <c r="AS12" s="92">
        <v>173180</v>
      </c>
      <c r="AT12" s="92">
        <v>44863.254000000001</v>
      </c>
      <c r="AU12" s="92">
        <v>0</v>
      </c>
      <c r="AV12" s="92">
        <v>0</v>
      </c>
      <c r="AW12" s="92">
        <v>170000</v>
      </c>
      <c r="AX12" s="92">
        <v>43000</v>
      </c>
      <c r="AY12" s="92">
        <v>0</v>
      </c>
      <c r="AZ12" s="92">
        <v>0</v>
      </c>
      <c r="BA12" s="92">
        <v>170000</v>
      </c>
      <c r="BB12" s="92">
        <v>43000</v>
      </c>
      <c r="BC12" s="92">
        <v>611848.01210000005</v>
      </c>
      <c r="BD12" s="92">
        <v>306880.37959999999</v>
      </c>
      <c r="BE12" s="92">
        <v>37048.385000000002</v>
      </c>
      <c r="BF12" s="92">
        <v>16993.603899999998</v>
      </c>
      <c r="BG12" s="92">
        <v>0</v>
      </c>
      <c r="BH12" s="92">
        <v>0</v>
      </c>
      <c r="BI12" s="92">
        <v>-50000</v>
      </c>
      <c r="BJ12" s="92">
        <v>-7797.4340000000002</v>
      </c>
      <c r="BK12" s="92">
        <v>-350000</v>
      </c>
      <c r="BL12" s="92">
        <v>-215059.20000000001</v>
      </c>
      <c r="BM12" s="93">
        <v>0</v>
      </c>
      <c r="BN12" s="93">
        <v>0</v>
      </c>
    </row>
    <row r="13" spans="1:66" s="44" customFormat="1" ht="19.5" customHeight="1">
      <c r="A13" s="53">
        <v>4</v>
      </c>
      <c r="B13" s="54" t="s">
        <v>96</v>
      </c>
      <c r="C13" s="51">
        <f t="shared" si="0"/>
        <v>296126.85399999999</v>
      </c>
      <c r="D13" s="51">
        <f t="shared" si="1"/>
        <v>140642.79699999999</v>
      </c>
      <c r="E13" s="51">
        <f t="shared" si="2"/>
        <v>205283.11600000001</v>
      </c>
      <c r="F13" s="51">
        <f t="shared" si="3"/>
        <v>79244.47</v>
      </c>
      <c r="G13" s="51">
        <f t="shared" si="4"/>
        <v>125843.738</v>
      </c>
      <c r="H13" s="51">
        <f t="shared" si="5"/>
        <v>61398.326999999997</v>
      </c>
      <c r="I13" s="92">
        <v>86708</v>
      </c>
      <c r="J13" s="92">
        <v>42404.099000000002</v>
      </c>
      <c r="K13" s="92">
        <v>0</v>
      </c>
      <c r="L13" s="92">
        <v>0</v>
      </c>
      <c r="M13" s="92">
        <v>45418</v>
      </c>
      <c r="N13" s="92">
        <v>9544.2549999999992</v>
      </c>
      <c r="O13" s="92">
        <v>7000</v>
      </c>
      <c r="P13" s="92">
        <v>4001.6790000000001</v>
      </c>
      <c r="Q13" s="92">
        <v>1320</v>
      </c>
      <c r="R13" s="92">
        <v>520</v>
      </c>
      <c r="S13" s="92">
        <v>500</v>
      </c>
      <c r="T13" s="92">
        <v>90</v>
      </c>
      <c r="U13" s="92">
        <v>500</v>
      </c>
      <c r="V13" s="92">
        <v>0</v>
      </c>
      <c r="W13" s="92">
        <v>2600</v>
      </c>
      <c r="X13" s="92">
        <v>88</v>
      </c>
      <c r="Y13" s="92">
        <v>600</v>
      </c>
      <c r="Z13" s="92">
        <v>8</v>
      </c>
      <c r="AA13" s="92">
        <v>17700</v>
      </c>
      <c r="AB13" s="92">
        <v>1868.6759999999999</v>
      </c>
      <c r="AC13" s="92">
        <v>11448</v>
      </c>
      <c r="AD13" s="92">
        <v>1896.9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3000</v>
      </c>
      <c r="AL13" s="92">
        <v>0</v>
      </c>
      <c r="AM13" s="92">
        <v>3000</v>
      </c>
      <c r="AN13" s="92">
        <v>0</v>
      </c>
      <c r="AO13" s="92">
        <v>33757.116000000002</v>
      </c>
      <c r="AP13" s="92">
        <v>27277.116000000002</v>
      </c>
      <c r="AQ13" s="92">
        <v>1400</v>
      </c>
      <c r="AR13" s="92">
        <v>19</v>
      </c>
      <c r="AS13" s="92">
        <v>36400</v>
      </c>
      <c r="AT13" s="92">
        <v>19</v>
      </c>
      <c r="AU13" s="92">
        <v>0</v>
      </c>
      <c r="AV13" s="92">
        <v>0</v>
      </c>
      <c r="AW13" s="92">
        <v>35000</v>
      </c>
      <c r="AX13" s="92">
        <v>0</v>
      </c>
      <c r="AY13" s="92">
        <v>0</v>
      </c>
      <c r="AZ13" s="92">
        <v>0</v>
      </c>
      <c r="BA13" s="92">
        <v>35000</v>
      </c>
      <c r="BB13" s="92">
        <v>0</v>
      </c>
      <c r="BC13" s="92">
        <v>115343.738</v>
      </c>
      <c r="BD13" s="92">
        <v>57218.326999999997</v>
      </c>
      <c r="BE13" s="92">
        <v>10500</v>
      </c>
      <c r="BF13" s="92">
        <v>4180</v>
      </c>
      <c r="BG13" s="92">
        <v>0</v>
      </c>
      <c r="BH13" s="92">
        <v>0</v>
      </c>
      <c r="BI13" s="92">
        <v>0</v>
      </c>
      <c r="BJ13" s="92">
        <v>0</v>
      </c>
      <c r="BK13" s="92">
        <v>0</v>
      </c>
      <c r="BL13" s="92">
        <v>0</v>
      </c>
      <c r="BM13" s="93">
        <v>0</v>
      </c>
      <c r="BN13" s="93">
        <v>0</v>
      </c>
    </row>
    <row r="14" spans="1:66" ht="16.5" customHeight="1">
      <c r="A14" s="53">
        <v>5</v>
      </c>
      <c r="B14" s="54" t="s">
        <v>97</v>
      </c>
      <c r="C14" s="51">
        <f t="shared" si="0"/>
        <v>812110.84620000003</v>
      </c>
      <c r="D14" s="51">
        <f t="shared" si="1"/>
        <v>615413.65480000013</v>
      </c>
      <c r="E14" s="51">
        <f t="shared" si="2"/>
        <v>591663.99619999994</v>
      </c>
      <c r="F14" s="51">
        <f t="shared" si="3"/>
        <v>428496.50480000005</v>
      </c>
      <c r="G14" s="51">
        <f t="shared" si="4"/>
        <v>309529.83</v>
      </c>
      <c r="H14" s="51">
        <f t="shared" si="5"/>
        <v>229734.85</v>
      </c>
      <c r="I14" s="92">
        <v>147660</v>
      </c>
      <c r="J14" s="92">
        <v>91336.790999999997</v>
      </c>
      <c r="K14" s="92">
        <v>0</v>
      </c>
      <c r="L14" s="92">
        <v>0</v>
      </c>
      <c r="M14" s="92">
        <v>56364.607199999999</v>
      </c>
      <c r="N14" s="92">
        <v>32270.789799999999</v>
      </c>
      <c r="O14" s="92">
        <v>15000</v>
      </c>
      <c r="P14" s="92">
        <v>13925.7989</v>
      </c>
      <c r="Q14" s="92">
        <v>0</v>
      </c>
      <c r="R14" s="92">
        <v>0</v>
      </c>
      <c r="S14" s="92">
        <v>1500</v>
      </c>
      <c r="T14" s="92">
        <v>711.01480000000004</v>
      </c>
      <c r="U14" s="92">
        <v>500</v>
      </c>
      <c r="V14" s="92">
        <v>111</v>
      </c>
      <c r="W14" s="92">
        <v>7900</v>
      </c>
      <c r="X14" s="92">
        <v>3329.8092999999999</v>
      </c>
      <c r="Y14" s="92">
        <v>1000</v>
      </c>
      <c r="Z14" s="92">
        <v>51</v>
      </c>
      <c r="AA14" s="92">
        <v>5500</v>
      </c>
      <c r="AB14" s="92">
        <v>746.8</v>
      </c>
      <c r="AC14" s="92">
        <v>22864.607199999999</v>
      </c>
      <c r="AD14" s="92">
        <v>12664.3668</v>
      </c>
      <c r="AE14" s="92">
        <v>0</v>
      </c>
      <c r="AF14" s="92">
        <v>0</v>
      </c>
      <c r="AG14" s="92">
        <v>129346</v>
      </c>
      <c r="AH14" s="92">
        <v>101261.34699999999</v>
      </c>
      <c r="AI14" s="92">
        <v>0</v>
      </c>
      <c r="AJ14" s="92">
        <v>0</v>
      </c>
      <c r="AK14" s="92">
        <v>3154</v>
      </c>
      <c r="AL14" s="92">
        <v>3154</v>
      </c>
      <c r="AM14" s="92">
        <v>3154</v>
      </c>
      <c r="AN14" s="92">
        <v>3154</v>
      </c>
      <c r="AO14" s="92">
        <v>164056.40900000001</v>
      </c>
      <c r="AP14" s="92">
        <v>157451.40900000001</v>
      </c>
      <c r="AQ14" s="92">
        <v>2000</v>
      </c>
      <c r="AR14" s="92">
        <v>204.46799999999999</v>
      </c>
      <c r="AS14" s="92">
        <v>91082.98</v>
      </c>
      <c r="AT14" s="92">
        <v>43022.167999999998</v>
      </c>
      <c r="AU14" s="92">
        <v>0</v>
      </c>
      <c r="AV14" s="92">
        <v>0</v>
      </c>
      <c r="AW14" s="92">
        <v>89082.98</v>
      </c>
      <c r="AX14" s="92">
        <v>42817.7</v>
      </c>
      <c r="AY14" s="92">
        <v>0</v>
      </c>
      <c r="AZ14" s="92">
        <v>0</v>
      </c>
      <c r="BA14" s="92">
        <v>89082.98</v>
      </c>
      <c r="BB14" s="92">
        <v>42817.7</v>
      </c>
      <c r="BC14" s="92">
        <v>308092.83</v>
      </c>
      <c r="BD14" s="92">
        <v>231716.87</v>
      </c>
      <c r="BE14" s="92">
        <v>1437</v>
      </c>
      <c r="BF14" s="92">
        <v>1437</v>
      </c>
      <c r="BG14" s="92">
        <v>0</v>
      </c>
      <c r="BH14" s="92">
        <v>0</v>
      </c>
      <c r="BI14" s="92">
        <v>0</v>
      </c>
      <c r="BJ14" s="92">
        <v>-42</v>
      </c>
      <c r="BK14" s="92">
        <v>0</v>
      </c>
      <c r="BL14" s="92">
        <v>-3377.02</v>
      </c>
      <c r="BM14" s="93">
        <v>0</v>
      </c>
      <c r="BN14" s="93">
        <v>0</v>
      </c>
    </row>
    <row r="15" spans="1:66" ht="16.5" customHeight="1">
      <c r="A15" s="53">
        <v>6</v>
      </c>
      <c r="B15" s="55" t="s">
        <v>98</v>
      </c>
      <c r="C15" s="51">
        <f t="shared" si="0"/>
        <v>50727.093999999997</v>
      </c>
      <c r="D15" s="51">
        <f t="shared" si="1"/>
        <v>11244.006700000002</v>
      </c>
      <c r="E15" s="51">
        <f t="shared" si="2"/>
        <v>13028.7</v>
      </c>
      <c r="F15" s="51">
        <f t="shared" si="3"/>
        <v>5854.0067000000008</v>
      </c>
      <c r="G15" s="51">
        <f t="shared" si="4"/>
        <v>39698.394</v>
      </c>
      <c r="H15" s="51">
        <f t="shared" si="5"/>
        <v>5390</v>
      </c>
      <c r="I15" s="92">
        <v>9024.7000000000007</v>
      </c>
      <c r="J15" s="92">
        <v>5214.7700000000004</v>
      </c>
      <c r="K15" s="92">
        <v>0</v>
      </c>
      <c r="L15" s="92">
        <v>0</v>
      </c>
      <c r="M15" s="92">
        <v>1654</v>
      </c>
      <c r="N15" s="92">
        <v>639.23670000000004</v>
      </c>
      <c r="O15" s="92">
        <v>150</v>
      </c>
      <c r="P15" s="92">
        <v>11.1203</v>
      </c>
      <c r="Q15" s="92">
        <v>50</v>
      </c>
      <c r="R15" s="92">
        <v>0</v>
      </c>
      <c r="S15" s="92">
        <v>180</v>
      </c>
      <c r="T15" s="92">
        <v>114.1764</v>
      </c>
      <c r="U15" s="92">
        <v>40</v>
      </c>
      <c r="V15" s="92">
        <v>0</v>
      </c>
      <c r="W15" s="92">
        <v>864</v>
      </c>
      <c r="X15" s="92">
        <v>476</v>
      </c>
      <c r="Y15" s="92">
        <v>670</v>
      </c>
      <c r="Z15" s="92">
        <v>360</v>
      </c>
      <c r="AA15" s="92">
        <v>100</v>
      </c>
      <c r="AB15" s="92">
        <v>0</v>
      </c>
      <c r="AC15" s="92">
        <v>250</v>
      </c>
      <c r="AD15" s="92">
        <v>37.94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250</v>
      </c>
      <c r="AP15" s="92">
        <v>0</v>
      </c>
      <c r="AQ15" s="92">
        <v>100</v>
      </c>
      <c r="AR15" s="92">
        <v>0</v>
      </c>
      <c r="AS15" s="92">
        <v>2100</v>
      </c>
      <c r="AT15" s="92">
        <v>0</v>
      </c>
      <c r="AU15" s="92">
        <v>0</v>
      </c>
      <c r="AV15" s="92">
        <v>0</v>
      </c>
      <c r="AW15" s="92">
        <v>2000</v>
      </c>
      <c r="AX15" s="92">
        <v>0</v>
      </c>
      <c r="AY15" s="92">
        <v>0</v>
      </c>
      <c r="AZ15" s="92">
        <v>0</v>
      </c>
      <c r="BA15" s="92">
        <v>2000</v>
      </c>
      <c r="BB15" s="92">
        <v>0</v>
      </c>
      <c r="BC15" s="92">
        <v>37698.394</v>
      </c>
      <c r="BD15" s="92">
        <v>4090</v>
      </c>
      <c r="BE15" s="92">
        <v>2000</v>
      </c>
      <c r="BF15" s="92">
        <v>1300</v>
      </c>
      <c r="BG15" s="92">
        <v>0</v>
      </c>
      <c r="BH15" s="92">
        <v>0</v>
      </c>
      <c r="BI15" s="92">
        <v>0</v>
      </c>
      <c r="BJ15" s="92">
        <v>0</v>
      </c>
      <c r="BK15" s="92">
        <v>0</v>
      </c>
      <c r="BL15" s="92">
        <v>0</v>
      </c>
      <c r="BM15" s="93">
        <v>0</v>
      </c>
      <c r="BN15" s="93">
        <v>0</v>
      </c>
    </row>
    <row r="16" spans="1:66" s="44" customFormat="1" ht="19.5" customHeight="1">
      <c r="A16" s="53">
        <v>7</v>
      </c>
      <c r="B16" s="55" t="s">
        <v>99</v>
      </c>
      <c r="C16" s="51">
        <f>E16+G16-BA16</f>
        <v>82236.440300000002</v>
      </c>
      <c r="D16" s="51">
        <f>F16+H16-BB16</f>
        <v>56763.324699999997</v>
      </c>
      <c r="E16" s="51">
        <f>I16+K16+M16+AE16+AG16+AK16+AO16+AS16</f>
        <v>68587.06</v>
      </c>
      <c r="F16" s="51">
        <f>J16+L16+N16+AF16+AH16+AL16+AP16+AT16</f>
        <v>55839.324699999997</v>
      </c>
      <c r="G16" s="51">
        <f>AY16+BC16+BE16+BG16+BI16+BK16+BM16</f>
        <v>13649.380300000001</v>
      </c>
      <c r="H16" s="51">
        <f>AZ16+BD16+BF16+BH16+BJ16+BL16+BN16</f>
        <v>924</v>
      </c>
      <c r="I16" s="92">
        <v>28778</v>
      </c>
      <c r="J16" s="92">
        <v>20747.062999999998</v>
      </c>
      <c r="K16" s="92">
        <v>0</v>
      </c>
      <c r="L16" s="92">
        <v>0</v>
      </c>
      <c r="M16" s="92">
        <v>10641.1</v>
      </c>
      <c r="N16" s="92">
        <v>8715.3017</v>
      </c>
      <c r="O16" s="92">
        <v>1201.2</v>
      </c>
      <c r="P16" s="92">
        <v>728.63130000000001</v>
      </c>
      <c r="Q16" s="92">
        <v>1400</v>
      </c>
      <c r="R16" s="92">
        <v>1397.9072000000001</v>
      </c>
      <c r="S16" s="92">
        <v>169</v>
      </c>
      <c r="T16" s="92">
        <v>104</v>
      </c>
      <c r="U16" s="92">
        <v>100</v>
      </c>
      <c r="V16" s="92">
        <v>95</v>
      </c>
      <c r="W16" s="92">
        <v>454</v>
      </c>
      <c r="X16" s="92">
        <v>359</v>
      </c>
      <c r="Y16" s="92">
        <v>0</v>
      </c>
      <c r="Z16" s="92">
        <v>0</v>
      </c>
      <c r="AA16" s="92">
        <v>2455</v>
      </c>
      <c r="AB16" s="92">
        <v>2361.6</v>
      </c>
      <c r="AC16" s="92">
        <v>3853.43</v>
      </c>
      <c r="AD16" s="92">
        <v>2962.1632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26467.96</v>
      </c>
      <c r="AP16" s="92">
        <v>26252.959999999999</v>
      </c>
      <c r="AQ16" s="92">
        <v>2700</v>
      </c>
      <c r="AR16" s="92">
        <v>124</v>
      </c>
      <c r="AS16" s="92">
        <v>2700</v>
      </c>
      <c r="AT16" s="92">
        <v>124</v>
      </c>
      <c r="AU16" s="92">
        <v>0</v>
      </c>
      <c r="AV16" s="92">
        <v>0</v>
      </c>
      <c r="AW16" s="92">
        <v>2500</v>
      </c>
      <c r="AX16" s="92">
        <v>0</v>
      </c>
      <c r="AY16" s="92">
        <v>0</v>
      </c>
      <c r="AZ16" s="92">
        <v>0</v>
      </c>
      <c r="BA16" s="92">
        <v>0</v>
      </c>
      <c r="BB16" s="92">
        <v>0</v>
      </c>
      <c r="BC16" s="92">
        <v>15600</v>
      </c>
      <c r="BD16" s="92">
        <v>0</v>
      </c>
      <c r="BE16" s="92">
        <v>3094.0803000000001</v>
      </c>
      <c r="BF16" s="92">
        <v>924</v>
      </c>
      <c r="BG16" s="92">
        <v>0</v>
      </c>
      <c r="BH16" s="92">
        <v>0</v>
      </c>
      <c r="BI16" s="92">
        <v>0</v>
      </c>
      <c r="BJ16" s="92">
        <v>0</v>
      </c>
      <c r="BK16" s="92">
        <v>-5044.7</v>
      </c>
      <c r="BL16" s="92">
        <v>0</v>
      </c>
      <c r="BM16" s="93">
        <v>0</v>
      </c>
      <c r="BN16" s="93">
        <v>0</v>
      </c>
    </row>
    <row r="17" spans="1:66" ht="16.5" customHeight="1">
      <c r="A17" s="53">
        <v>8</v>
      </c>
      <c r="B17" s="55" t="s">
        <v>100</v>
      </c>
      <c r="C17" s="51">
        <f t="shared" si="0"/>
        <v>2712995.1436999999</v>
      </c>
      <c r="D17" s="51">
        <f t="shared" si="1"/>
        <v>1776331.4425000001</v>
      </c>
      <c r="E17" s="51">
        <f t="shared" si="2"/>
        <v>1984742.3226999999</v>
      </c>
      <c r="F17" s="51">
        <f t="shared" si="3"/>
        <v>1141639.0203</v>
      </c>
      <c r="G17" s="51">
        <f t="shared" si="4"/>
        <v>868252.821</v>
      </c>
      <c r="H17" s="51">
        <f t="shared" si="5"/>
        <v>644392.42220000015</v>
      </c>
      <c r="I17" s="92">
        <v>529386.1</v>
      </c>
      <c r="J17" s="92">
        <v>328321.39500000002</v>
      </c>
      <c r="K17" s="92">
        <v>0</v>
      </c>
      <c r="L17" s="92">
        <v>0</v>
      </c>
      <c r="M17" s="92">
        <v>342650.04670000001</v>
      </c>
      <c r="N17" s="92">
        <v>159257.39300000001</v>
      </c>
      <c r="O17" s="92">
        <v>86000</v>
      </c>
      <c r="P17" s="92">
        <v>55168.801399999997</v>
      </c>
      <c r="Q17" s="92">
        <v>17500</v>
      </c>
      <c r="R17" s="92">
        <v>7711.7864</v>
      </c>
      <c r="S17" s="92">
        <v>8000</v>
      </c>
      <c r="T17" s="92">
        <v>4939.9760999999999</v>
      </c>
      <c r="U17" s="92">
        <v>2500</v>
      </c>
      <c r="V17" s="92">
        <v>384.5</v>
      </c>
      <c r="W17" s="92">
        <v>55120</v>
      </c>
      <c r="X17" s="92">
        <v>17891.310000000001</v>
      </c>
      <c r="Y17" s="92">
        <v>38620</v>
      </c>
      <c r="Z17" s="92">
        <v>13693.5</v>
      </c>
      <c r="AA17" s="92">
        <v>33000</v>
      </c>
      <c r="AB17" s="92">
        <v>3220.3</v>
      </c>
      <c r="AC17" s="92">
        <v>116130.04670000001</v>
      </c>
      <c r="AD17" s="92">
        <v>59519.409099999997</v>
      </c>
      <c r="AE17" s="92">
        <v>0</v>
      </c>
      <c r="AF17" s="92">
        <v>0</v>
      </c>
      <c r="AG17" s="92">
        <v>731000</v>
      </c>
      <c r="AH17" s="92">
        <v>432937.22129999998</v>
      </c>
      <c r="AI17" s="92">
        <v>731000</v>
      </c>
      <c r="AJ17" s="92">
        <v>432937.22129999998</v>
      </c>
      <c r="AK17" s="92">
        <v>41500</v>
      </c>
      <c r="AL17" s="92">
        <v>30188.438999999998</v>
      </c>
      <c r="AM17" s="92">
        <v>0</v>
      </c>
      <c r="AN17" s="92">
        <v>0</v>
      </c>
      <c r="AO17" s="92">
        <v>187906.17600000001</v>
      </c>
      <c r="AP17" s="92">
        <v>175951.17600000001</v>
      </c>
      <c r="AQ17" s="92">
        <v>12300</v>
      </c>
      <c r="AR17" s="92">
        <v>5283.3959999999997</v>
      </c>
      <c r="AS17" s="92">
        <v>152300</v>
      </c>
      <c r="AT17" s="92">
        <v>14983.396000000001</v>
      </c>
      <c r="AU17" s="92">
        <v>0</v>
      </c>
      <c r="AV17" s="92">
        <v>0</v>
      </c>
      <c r="AW17" s="92">
        <v>140000</v>
      </c>
      <c r="AX17" s="92">
        <v>9700</v>
      </c>
      <c r="AY17" s="92">
        <v>0</v>
      </c>
      <c r="AZ17" s="92">
        <v>0</v>
      </c>
      <c r="BA17" s="92">
        <v>140000</v>
      </c>
      <c r="BB17" s="92">
        <v>9700</v>
      </c>
      <c r="BC17" s="92">
        <v>1345702.821</v>
      </c>
      <c r="BD17" s="92">
        <v>606735.61120000004</v>
      </c>
      <c r="BE17" s="92">
        <v>222550</v>
      </c>
      <c r="BF17" s="92">
        <v>69130.892999999996</v>
      </c>
      <c r="BG17" s="92">
        <v>0</v>
      </c>
      <c r="BH17" s="92">
        <v>0</v>
      </c>
      <c r="BI17" s="92">
        <v>0</v>
      </c>
      <c r="BJ17" s="92">
        <v>-1860.9280000000001</v>
      </c>
      <c r="BK17" s="92">
        <v>-700000</v>
      </c>
      <c r="BL17" s="92">
        <v>-29613.153999999999</v>
      </c>
      <c r="BM17" s="93">
        <v>0</v>
      </c>
      <c r="BN17" s="93">
        <v>0</v>
      </c>
    </row>
    <row r="18" spans="1:66" ht="16.5" customHeight="1">
      <c r="A18" s="53"/>
      <c r="B18" s="52" t="s">
        <v>136</v>
      </c>
      <c r="C18" s="51">
        <f>SUM(C10:C17)</f>
        <v>10941627.991999999</v>
      </c>
      <c r="D18" s="51">
        <f>SUM(D10:D17)</f>
        <v>6361714.9402999999</v>
      </c>
      <c r="E18" s="51">
        <f>SUM(E10:E17)</f>
        <v>7430832.1391000003</v>
      </c>
      <c r="F18" s="51">
        <f>SUM(F10:F17)</f>
        <v>4846561.0512000006</v>
      </c>
      <c r="G18" s="51">
        <f>SUM(G10:G17)</f>
        <v>4357107.8328999998</v>
      </c>
      <c r="H18" s="51">
        <f>SUM(H10:H17)</f>
        <v>2016671.5891000002</v>
      </c>
      <c r="I18" s="51">
        <f>SUM(I10:I17)</f>
        <v>1680620.8723999998</v>
      </c>
      <c r="J18" s="51">
        <f>SUM(J10:J17)</f>
        <v>1083324.0350000001</v>
      </c>
      <c r="K18" s="51">
        <f>SUM(K10:K17)</f>
        <v>0</v>
      </c>
      <c r="L18" s="51">
        <f>SUM(L10:L17)</f>
        <v>0</v>
      </c>
      <c r="M18" s="51">
        <f>SUM(M10:M17)</f>
        <v>921756.46389999986</v>
      </c>
      <c r="N18" s="51">
        <f>SUM(N10:N17)</f>
        <v>438552.63690000004</v>
      </c>
      <c r="O18" s="51">
        <f>SUM(O10:O17)</f>
        <v>281696.99</v>
      </c>
      <c r="P18" s="51">
        <f>SUM(P10:P17)</f>
        <v>187371.71640000003</v>
      </c>
      <c r="Q18" s="51">
        <f>SUM(Q10:Q17)</f>
        <v>57240.6</v>
      </c>
      <c r="R18" s="51">
        <f>SUM(R10:R17)</f>
        <v>26807.378100000002</v>
      </c>
      <c r="S18" s="51">
        <f>SUM(S10:S17)</f>
        <v>18035.510000000002</v>
      </c>
      <c r="T18" s="51">
        <f>SUM(T10:T17)</f>
        <v>11352.437</v>
      </c>
      <c r="U18" s="51">
        <f>SUM(U10:U17)</f>
        <v>12542.11</v>
      </c>
      <c r="V18" s="51">
        <f>SUM(V10:V17)</f>
        <v>7966.62</v>
      </c>
      <c r="W18" s="51">
        <f>SUM(W10:W17)</f>
        <v>139296.62</v>
      </c>
      <c r="X18" s="51">
        <f>SUM(X10:X17)</f>
        <v>43108.099300000002</v>
      </c>
      <c r="Y18" s="51">
        <f>SUM(Y10:Y17)</f>
        <v>82516.62</v>
      </c>
      <c r="Z18" s="51">
        <f>SUM(Z10:Z17)</f>
        <v>22669.94</v>
      </c>
      <c r="AA18" s="51">
        <f>SUM(AA10:AA17)</f>
        <v>75215</v>
      </c>
      <c r="AB18" s="51">
        <f>SUM(AB10:AB17)</f>
        <v>17716.973999999998</v>
      </c>
      <c r="AC18" s="51">
        <f>SUM(AC10:AC17)</f>
        <v>256343.3639</v>
      </c>
      <c r="AD18" s="51">
        <f>SUM(AD10:AD17)</f>
        <v>116137.80710000001</v>
      </c>
      <c r="AE18" s="51">
        <f>SUM(AE10:AE17)</f>
        <v>0</v>
      </c>
      <c r="AF18" s="51">
        <f>SUM(AF10:AF17)</f>
        <v>0</v>
      </c>
      <c r="AG18" s="51">
        <f>SUM(AG10:AG17)</f>
        <v>1960792.8</v>
      </c>
      <c r="AH18" s="51">
        <f>SUM(AH10:AH17)</f>
        <v>1257454.1353</v>
      </c>
      <c r="AI18" s="51">
        <f t="shared" ref="AI18:BN18" si="6">SUM(AI10:AI17)</f>
        <v>1829446.8</v>
      </c>
      <c r="AJ18" s="51">
        <f t="shared" si="6"/>
        <v>1155892.7883000001</v>
      </c>
      <c r="AK18" s="51">
        <f t="shared" si="6"/>
        <v>1464171.6258</v>
      </c>
      <c r="AL18" s="51">
        <f t="shared" si="6"/>
        <v>1079244.111</v>
      </c>
      <c r="AM18" s="51">
        <f t="shared" si="6"/>
        <v>1352744.3</v>
      </c>
      <c r="AN18" s="51">
        <f t="shared" si="6"/>
        <v>1017894.469</v>
      </c>
      <c r="AO18" s="51">
        <f t="shared" si="6"/>
        <v>522698.39700000011</v>
      </c>
      <c r="AP18" s="51">
        <f t="shared" si="6"/>
        <v>470358.55300000007</v>
      </c>
      <c r="AQ18" s="51">
        <f t="shared" si="6"/>
        <v>34480</v>
      </c>
      <c r="AR18" s="51">
        <f t="shared" si="6"/>
        <v>16109.880000000001</v>
      </c>
      <c r="AS18" s="51">
        <f t="shared" si="6"/>
        <v>880791.98</v>
      </c>
      <c r="AT18" s="51">
        <f t="shared" si="6"/>
        <v>517627.58000000007</v>
      </c>
      <c r="AU18" s="51">
        <f t="shared" si="6"/>
        <v>0</v>
      </c>
      <c r="AV18" s="51">
        <f t="shared" si="6"/>
        <v>0</v>
      </c>
      <c r="AW18" s="51">
        <f t="shared" si="6"/>
        <v>848811.98</v>
      </c>
      <c r="AX18" s="51">
        <f t="shared" si="6"/>
        <v>501517.7</v>
      </c>
      <c r="AY18" s="51">
        <f t="shared" si="6"/>
        <v>0</v>
      </c>
      <c r="AZ18" s="51">
        <f t="shared" si="6"/>
        <v>0</v>
      </c>
      <c r="BA18" s="51">
        <f t="shared" si="6"/>
        <v>846311.98</v>
      </c>
      <c r="BB18" s="51">
        <f t="shared" si="6"/>
        <v>501517.7</v>
      </c>
      <c r="BC18" s="51">
        <f t="shared" si="6"/>
        <v>6639380.5589000005</v>
      </c>
      <c r="BD18" s="51">
        <f t="shared" si="6"/>
        <v>3186253.8562000003</v>
      </c>
      <c r="BE18" s="51">
        <f t="shared" si="6"/>
        <v>680619.46530000004</v>
      </c>
      <c r="BF18" s="51">
        <f t="shared" si="6"/>
        <v>209938.51490000001</v>
      </c>
      <c r="BG18" s="51">
        <f t="shared" si="6"/>
        <v>0</v>
      </c>
      <c r="BH18" s="51">
        <f t="shared" si="6"/>
        <v>0</v>
      </c>
      <c r="BI18" s="51">
        <f t="shared" si="6"/>
        <v>-50000</v>
      </c>
      <c r="BJ18" s="51">
        <f t="shared" si="6"/>
        <v>-9743.3220000000001</v>
      </c>
      <c r="BK18" s="51">
        <f t="shared" si="6"/>
        <v>-2912892.1913000001</v>
      </c>
      <c r="BL18" s="51">
        <f t="shared" si="6"/>
        <v>-1369777.46</v>
      </c>
      <c r="BM18" s="51">
        <f t="shared" si="6"/>
        <v>0</v>
      </c>
      <c r="BN18" s="51">
        <f t="shared" si="6"/>
        <v>0</v>
      </c>
    </row>
    <row r="19" spans="1:66" ht="18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</row>
    <row r="20" spans="1:66">
      <c r="G20" s="81"/>
    </row>
    <row r="21" spans="1:66">
      <c r="F21" s="55"/>
    </row>
    <row r="22" spans="1:66">
      <c r="F22" s="82"/>
    </row>
  </sheetData>
  <protectedRanges>
    <protectedRange sqref="AS10:BN12 AS14:BN17" name="Range3"/>
    <protectedRange sqref="B18" name="Range1"/>
    <protectedRange sqref="I10:AP12 I14:AP17" name="Range2"/>
  </protectedRanges>
  <mergeCells count="50">
    <mergeCell ref="BM7:BN7"/>
    <mergeCell ref="U7:V7"/>
    <mergeCell ref="W7:X7"/>
    <mergeCell ref="Y7:Z7"/>
    <mergeCell ref="AA7:AB7"/>
    <mergeCell ref="AC7:AD7"/>
    <mergeCell ref="BI5:BJ7"/>
    <mergeCell ref="BK5:BN6"/>
    <mergeCell ref="BC5:BF5"/>
    <mergeCell ref="AI7:AJ7"/>
    <mergeCell ref="AM6:AN6"/>
    <mergeCell ref="AO6:AP7"/>
    <mergeCell ref="BA7:BB7"/>
    <mergeCell ref="G7:H7"/>
    <mergeCell ref="I7:J7"/>
    <mergeCell ref="K7:L7"/>
    <mergeCell ref="BK7:BL7"/>
    <mergeCell ref="Q7:R7"/>
    <mergeCell ref="A2:H2"/>
    <mergeCell ref="A3:A8"/>
    <mergeCell ref="B3:B8"/>
    <mergeCell ref="C3:H6"/>
    <mergeCell ref="I3:BB3"/>
    <mergeCell ref="AW6:BB6"/>
    <mergeCell ref="AM7:AN7"/>
    <mergeCell ref="S7:T7"/>
    <mergeCell ref="O6:AD6"/>
    <mergeCell ref="AE6:AF7"/>
    <mergeCell ref="AG6:AH7"/>
    <mergeCell ref="AI6:AJ6"/>
    <mergeCell ref="AK6:AL7"/>
    <mergeCell ref="O7:P7"/>
    <mergeCell ref="C7:D7"/>
    <mergeCell ref="E7:F7"/>
    <mergeCell ref="BC3:BN3"/>
    <mergeCell ref="I4:BB4"/>
    <mergeCell ref="BC4:BH4"/>
    <mergeCell ref="BI4:BN4"/>
    <mergeCell ref="I5:BB5"/>
    <mergeCell ref="BG5:BH7"/>
    <mergeCell ref="AQ7:AR7"/>
    <mergeCell ref="AS7:AT7"/>
    <mergeCell ref="AU7:AV7"/>
    <mergeCell ref="AQ6:AV6"/>
    <mergeCell ref="BC6:BD7"/>
    <mergeCell ref="BE6:BF7"/>
    <mergeCell ref="AW7:AX7"/>
    <mergeCell ref="AY7:AZ7"/>
    <mergeCell ref="M6:N7"/>
    <mergeCell ref="I6:L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85"/>
  <sheetViews>
    <sheetView tabSelected="1" topLeftCell="B1" workbookViewId="0">
      <selection activeCell="D21" sqref="D21"/>
    </sheetView>
  </sheetViews>
  <sheetFormatPr defaultRowHeight="17.25"/>
  <cols>
    <col min="1" max="1" width="0.875" style="40" hidden="1" customWidth="1"/>
    <col min="2" max="2" width="4" style="40" customWidth="1"/>
    <col min="3" max="3" width="26.5" style="40" customWidth="1"/>
    <col min="4" max="4" width="18.5" style="40" customWidth="1"/>
    <col min="5" max="5" width="17.625" style="40" customWidth="1"/>
    <col min="6" max="6" width="18.75" style="40" customWidth="1"/>
    <col min="7" max="7" width="20.25" style="40" customWidth="1"/>
    <col min="8" max="8" width="15.625" style="40" customWidth="1"/>
    <col min="9" max="9" width="15.5" style="40" customWidth="1"/>
    <col min="10" max="10" width="11.375" style="40" customWidth="1"/>
    <col min="11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1" width="10.5" style="40" customWidth="1"/>
    <col min="32" max="32" width="12" style="40" customWidth="1"/>
    <col min="33" max="33" width="10.5" style="40" customWidth="1"/>
    <col min="34" max="34" width="10.125" style="40" customWidth="1"/>
    <col min="35" max="35" width="10.625" style="40" customWidth="1"/>
    <col min="36" max="36" width="10.125" style="40" customWidth="1"/>
    <col min="37" max="37" width="10.5" style="40" customWidth="1"/>
    <col min="38" max="39" width="8.375" style="40" customWidth="1"/>
    <col min="40" max="40" width="10.5" style="40" customWidth="1"/>
    <col min="41" max="41" width="11.25" style="40" customWidth="1"/>
    <col min="42" max="42" width="8.125" style="40" customWidth="1"/>
    <col min="43" max="43" width="9.25" style="40" customWidth="1"/>
    <col min="44" max="44" width="12.125" style="40" customWidth="1"/>
    <col min="45" max="45" width="10.75" style="40" customWidth="1"/>
    <col min="46" max="46" width="10.125" style="40" customWidth="1"/>
    <col min="47" max="47" width="9.25" style="40" customWidth="1"/>
    <col min="48" max="48" width="11.5" style="40" customWidth="1"/>
    <col min="49" max="49" width="11.125" style="40" customWidth="1"/>
    <col min="50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1" width="7.625" style="40" customWidth="1"/>
    <col min="62" max="62" width="10.5" style="40" customWidth="1"/>
    <col min="63" max="63" width="10.75" style="40" customWidth="1"/>
    <col min="64" max="65" width="9.25" style="40" customWidth="1"/>
    <col min="66" max="66" width="9.375" style="40" customWidth="1"/>
    <col min="67" max="67" width="9" style="40"/>
    <col min="68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10.375" style="40" customWidth="1"/>
    <col min="76" max="76" width="10.625" style="40" customWidth="1"/>
    <col min="77" max="79" width="9.125" style="40" customWidth="1"/>
    <col min="80" max="80" width="12.125" style="40" customWidth="1"/>
    <col min="81" max="81" width="9.125" style="40" customWidth="1"/>
    <col min="82" max="82" width="10.25" style="40" customWidth="1"/>
    <col min="83" max="83" width="8.875" style="40" customWidth="1"/>
    <col min="84" max="84" width="11.1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9.625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99" width="8.875" style="40" customWidth="1"/>
    <col min="100" max="100" width="10.625" style="40" customWidth="1"/>
    <col min="101" max="101" width="8.875" style="40" customWidth="1"/>
    <col min="102" max="102" width="10.5" style="40" customWidth="1"/>
    <col min="103" max="103" width="10.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9.75" style="40" customWidth="1"/>
    <col min="108" max="108" width="10.375" style="40" customWidth="1"/>
    <col min="109" max="109" width="10.625" style="40" customWidth="1"/>
    <col min="110" max="110" width="11.5" style="40" customWidth="1"/>
    <col min="111" max="111" width="11.125" style="40" customWidth="1"/>
    <col min="112" max="112" width="10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10.5" style="40" customWidth="1"/>
    <col min="117" max="117" width="10.625" style="40" customWidth="1"/>
    <col min="118" max="118" width="13" style="40" customWidth="1"/>
    <col min="119" max="121" width="9.5" style="40" customWidth="1"/>
    <col min="122" max="122" width="7.5" style="40" customWidth="1"/>
    <col min="123" max="123" width="7.625" style="40" customWidth="1"/>
    <col min="124" max="124" width="11" style="40" customWidth="1"/>
    <col min="125" max="125" width="10.875" style="40" customWidth="1"/>
    <col min="126" max="126" width="20.875" style="40" customWidth="1"/>
    <col min="127" max="16384" width="9" style="40"/>
  </cols>
  <sheetData>
    <row r="1" spans="1:126" ht="17.25" customHeight="1"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6" ht="25.5" customHeight="1">
      <c r="B2" s="225" t="s">
        <v>138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57"/>
      <c r="S2" s="57"/>
      <c r="T2" s="57"/>
      <c r="U2" s="57"/>
      <c r="V2" s="58"/>
      <c r="W2" s="58"/>
      <c r="X2" s="58"/>
      <c r="Y2" s="58"/>
      <c r="Z2" s="58"/>
      <c r="AA2" s="58"/>
      <c r="AB2" s="58"/>
      <c r="AC2" s="58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1:126" ht="12.75" customHeight="1">
      <c r="C3" s="60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80" t="s">
        <v>135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226"/>
      <c r="AC3" s="226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2"/>
      <c r="DG3" s="62"/>
      <c r="DH3" s="62"/>
      <c r="DI3" s="62"/>
    </row>
    <row r="4" spans="1:126" s="63" customFormat="1" ht="12.75" customHeight="1">
      <c r="B4" s="227" t="s">
        <v>60</v>
      </c>
      <c r="C4" s="230" t="s">
        <v>59</v>
      </c>
      <c r="D4" s="209" t="s">
        <v>101</v>
      </c>
      <c r="E4" s="210"/>
      <c r="F4" s="210"/>
      <c r="G4" s="210"/>
      <c r="H4" s="210"/>
      <c r="I4" s="211"/>
      <c r="J4" s="236" t="s">
        <v>102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8"/>
    </row>
    <row r="5" spans="1:126" s="63" customFormat="1" ht="15.75" customHeight="1">
      <c r="B5" s="228"/>
      <c r="C5" s="231"/>
      <c r="D5" s="233"/>
      <c r="E5" s="234"/>
      <c r="F5" s="234"/>
      <c r="G5" s="234"/>
      <c r="H5" s="234"/>
      <c r="I5" s="235"/>
      <c r="J5" s="209" t="s">
        <v>103</v>
      </c>
      <c r="K5" s="210"/>
      <c r="L5" s="210"/>
      <c r="M5" s="211"/>
      <c r="N5" s="215" t="s">
        <v>104</v>
      </c>
      <c r="O5" s="216"/>
      <c r="P5" s="216"/>
      <c r="Q5" s="216"/>
      <c r="R5" s="216"/>
      <c r="S5" s="216"/>
      <c r="T5" s="216"/>
      <c r="U5" s="217"/>
      <c r="V5" s="209" t="s">
        <v>105</v>
      </c>
      <c r="W5" s="210"/>
      <c r="X5" s="210"/>
      <c r="Y5" s="211"/>
      <c r="Z5" s="209" t="s">
        <v>106</v>
      </c>
      <c r="AA5" s="210"/>
      <c r="AB5" s="210"/>
      <c r="AC5" s="211"/>
      <c r="AD5" s="209" t="s">
        <v>107</v>
      </c>
      <c r="AE5" s="210"/>
      <c r="AF5" s="210"/>
      <c r="AG5" s="211"/>
      <c r="AH5" s="84"/>
      <c r="AI5" s="85"/>
      <c r="AJ5" s="85"/>
      <c r="AK5" s="86"/>
      <c r="AL5" s="222"/>
      <c r="AM5" s="223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6"/>
      <c r="BB5" s="209" t="s">
        <v>108</v>
      </c>
      <c r="BC5" s="210"/>
      <c r="BD5" s="210"/>
      <c r="BE5" s="211"/>
      <c r="BF5" s="67" t="s">
        <v>55</v>
      </c>
      <c r="BG5" s="67"/>
      <c r="BH5" s="67"/>
      <c r="BI5" s="67"/>
      <c r="BJ5" s="67"/>
      <c r="BK5" s="67"/>
      <c r="BL5" s="67"/>
      <c r="BM5" s="67"/>
      <c r="BN5" s="209" t="s">
        <v>109</v>
      </c>
      <c r="BO5" s="210"/>
      <c r="BP5" s="210"/>
      <c r="BQ5" s="211"/>
      <c r="BR5" s="68" t="s">
        <v>110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223"/>
      <c r="CG5" s="223"/>
      <c r="CH5" s="223"/>
      <c r="CI5" s="223"/>
      <c r="CJ5" s="223"/>
      <c r="CK5" s="239"/>
      <c r="CL5" s="209" t="s">
        <v>111</v>
      </c>
      <c r="CM5" s="210"/>
      <c r="CN5" s="210"/>
      <c r="CO5" s="211"/>
      <c r="CP5" s="209" t="s">
        <v>112</v>
      </c>
      <c r="CQ5" s="210"/>
      <c r="CR5" s="210"/>
      <c r="CS5" s="211"/>
      <c r="CT5" s="64" t="s">
        <v>110</v>
      </c>
      <c r="CU5" s="64"/>
      <c r="CV5" s="64"/>
      <c r="CW5" s="64"/>
      <c r="CX5" s="64"/>
      <c r="CY5" s="64"/>
      <c r="CZ5" s="64"/>
      <c r="DA5" s="64"/>
      <c r="DB5" s="209" t="s">
        <v>113</v>
      </c>
      <c r="DC5" s="210"/>
      <c r="DD5" s="210"/>
      <c r="DE5" s="211"/>
      <c r="DF5" s="69" t="s">
        <v>110</v>
      </c>
      <c r="DG5" s="69"/>
      <c r="DH5" s="69"/>
      <c r="DI5" s="69"/>
      <c r="DJ5" s="209" t="s">
        <v>114</v>
      </c>
      <c r="DK5" s="210"/>
      <c r="DL5" s="210"/>
      <c r="DM5" s="211"/>
      <c r="DN5" s="209" t="s">
        <v>115</v>
      </c>
      <c r="DO5" s="210"/>
      <c r="DP5" s="210"/>
      <c r="DQ5" s="210"/>
      <c r="DR5" s="210"/>
      <c r="DS5" s="211"/>
      <c r="DT5" s="197" t="s">
        <v>116</v>
      </c>
      <c r="DU5" s="198"/>
    </row>
    <row r="6" spans="1:126" s="63" customFormat="1" ht="80.25" customHeight="1">
      <c r="B6" s="228"/>
      <c r="C6" s="231"/>
      <c r="D6" s="212"/>
      <c r="E6" s="213"/>
      <c r="F6" s="213"/>
      <c r="G6" s="213"/>
      <c r="H6" s="213"/>
      <c r="I6" s="214"/>
      <c r="J6" s="212"/>
      <c r="K6" s="213"/>
      <c r="L6" s="213"/>
      <c r="M6" s="214"/>
      <c r="N6" s="218" t="s">
        <v>117</v>
      </c>
      <c r="O6" s="219"/>
      <c r="P6" s="219"/>
      <c r="Q6" s="220"/>
      <c r="R6" s="218" t="s">
        <v>118</v>
      </c>
      <c r="S6" s="219"/>
      <c r="T6" s="219"/>
      <c r="U6" s="220"/>
      <c r="V6" s="212"/>
      <c r="W6" s="213"/>
      <c r="X6" s="213"/>
      <c r="Y6" s="214"/>
      <c r="Z6" s="212"/>
      <c r="AA6" s="213"/>
      <c r="AB6" s="213"/>
      <c r="AC6" s="214"/>
      <c r="AD6" s="212"/>
      <c r="AE6" s="213"/>
      <c r="AF6" s="213"/>
      <c r="AG6" s="214"/>
      <c r="AH6" s="221" t="s">
        <v>137</v>
      </c>
      <c r="AI6" s="221"/>
      <c r="AJ6" s="221"/>
      <c r="AK6" s="221"/>
      <c r="AL6" s="218" t="s">
        <v>119</v>
      </c>
      <c r="AM6" s="219"/>
      <c r="AN6" s="219"/>
      <c r="AO6" s="220"/>
      <c r="AP6" s="218" t="s">
        <v>120</v>
      </c>
      <c r="AQ6" s="219"/>
      <c r="AR6" s="219"/>
      <c r="AS6" s="220"/>
      <c r="AT6" s="218" t="s">
        <v>121</v>
      </c>
      <c r="AU6" s="219"/>
      <c r="AV6" s="219"/>
      <c r="AW6" s="220"/>
      <c r="AX6" s="218" t="s">
        <v>122</v>
      </c>
      <c r="AY6" s="219"/>
      <c r="AZ6" s="219"/>
      <c r="BA6" s="220"/>
      <c r="BB6" s="212"/>
      <c r="BC6" s="213"/>
      <c r="BD6" s="213"/>
      <c r="BE6" s="214"/>
      <c r="BF6" s="218" t="s">
        <v>123</v>
      </c>
      <c r="BG6" s="219"/>
      <c r="BH6" s="219"/>
      <c r="BI6" s="220"/>
      <c r="BJ6" s="218" t="s">
        <v>124</v>
      </c>
      <c r="BK6" s="219"/>
      <c r="BL6" s="219"/>
      <c r="BM6" s="220"/>
      <c r="BN6" s="212"/>
      <c r="BO6" s="213"/>
      <c r="BP6" s="213"/>
      <c r="BQ6" s="214"/>
      <c r="BR6" s="218" t="s">
        <v>125</v>
      </c>
      <c r="BS6" s="219"/>
      <c r="BT6" s="219"/>
      <c r="BU6" s="220"/>
      <c r="BV6" s="218" t="s">
        <v>126</v>
      </c>
      <c r="BW6" s="219"/>
      <c r="BX6" s="219"/>
      <c r="BY6" s="220"/>
      <c r="BZ6" s="218" t="s">
        <v>127</v>
      </c>
      <c r="CA6" s="219"/>
      <c r="CB6" s="219"/>
      <c r="CC6" s="220"/>
      <c r="CD6" s="218" t="s">
        <v>128</v>
      </c>
      <c r="CE6" s="219"/>
      <c r="CF6" s="219"/>
      <c r="CG6" s="220"/>
      <c r="CH6" s="218" t="s">
        <v>129</v>
      </c>
      <c r="CI6" s="219"/>
      <c r="CJ6" s="219"/>
      <c r="CK6" s="220"/>
      <c r="CL6" s="212"/>
      <c r="CM6" s="213"/>
      <c r="CN6" s="213"/>
      <c r="CO6" s="214"/>
      <c r="CP6" s="212"/>
      <c r="CQ6" s="213"/>
      <c r="CR6" s="213"/>
      <c r="CS6" s="214"/>
      <c r="CT6" s="218" t="s">
        <v>130</v>
      </c>
      <c r="CU6" s="219"/>
      <c r="CV6" s="219"/>
      <c r="CW6" s="220"/>
      <c r="CX6" s="218" t="s">
        <v>131</v>
      </c>
      <c r="CY6" s="219"/>
      <c r="CZ6" s="219"/>
      <c r="DA6" s="220"/>
      <c r="DB6" s="212"/>
      <c r="DC6" s="213"/>
      <c r="DD6" s="213"/>
      <c r="DE6" s="214"/>
      <c r="DF6" s="218" t="s">
        <v>132</v>
      </c>
      <c r="DG6" s="219"/>
      <c r="DH6" s="219"/>
      <c r="DI6" s="220"/>
      <c r="DJ6" s="212"/>
      <c r="DK6" s="213"/>
      <c r="DL6" s="213"/>
      <c r="DM6" s="214"/>
      <c r="DN6" s="212"/>
      <c r="DO6" s="213"/>
      <c r="DP6" s="213"/>
      <c r="DQ6" s="213"/>
      <c r="DR6" s="213"/>
      <c r="DS6" s="214"/>
      <c r="DT6" s="199"/>
      <c r="DU6" s="200"/>
      <c r="DV6" s="70"/>
    </row>
    <row r="7" spans="1:126" s="63" customFormat="1" ht="72.75" customHeight="1">
      <c r="B7" s="228"/>
      <c r="C7" s="231"/>
      <c r="D7" s="240" t="s">
        <v>133</v>
      </c>
      <c r="E7" s="241"/>
      <c r="F7" s="242" t="s">
        <v>63</v>
      </c>
      <c r="G7" s="243"/>
      <c r="H7" s="242" t="s">
        <v>64</v>
      </c>
      <c r="I7" s="243"/>
      <c r="J7" s="242" t="s">
        <v>63</v>
      </c>
      <c r="K7" s="243"/>
      <c r="L7" s="242" t="s">
        <v>64</v>
      </c>
      <c r="M7" s="243"/>
      <c r="N7" s="242" t="s">
        <v>63</v>
      </c>
      <c r="O7" s="243"/>
      <c r="P7" s="242" t="s">
        <v>64</v>
      </c>
      <c r="Q7" s="243"/>
      <c r="R7" s="242" t="s">
        <v>63</v>
      </c>
      <c r="S7" s="243"/>
      <c r="T7" s="242" t="s">
        <v>64</v>
      </c>
      <c r="U7" s="243"/>
      <c r="V7" s="242" t="s">
        <v>63</v>
      </c>
      <c r="W7" s="243"/>
      <c r="X7" s="242" t="s">
        <v>64</v>
      </c>
      <c r="Y7" s="243"/>
      <c r="Z7" s="242" t="s">
        <v>63</v>
      </c>
      <c r="AA7" s="243"/>
      <c r="AB7" s="242" t="s">
        <v>64</v>
      </c>
      <c r="AC7" s="243"/>
      <c r="AD7" s="242" t="s">
        <v>63</v>
      </c>
      <c r="AE7" s="243"/>
      <c r="AF7" s="242" t="s">
        <v>64</v>
      </c>
      <c r="AG7" s="243"/>
      <c r="AH7" s="242" t="s">
        <v>63</v>
      </c>
      <c r="AI7" s="243"/>
      <c r="AJ7" s="242" t="s">
        <v>64</v>
      </c>
      <c r="AK7" s="243"/>
      <c r="AL7" s="242" t="s">
        <v>63</v>
      </c>
      <c r="AM7" s="243"/>
      <c r="AN7" s="242" t="s">
        <v>64</v>
      </c>
      <c r="AO7" s="243"/>
      <c r="AP7" s="242" t="s">
        <v>63</v>
      </c>
      <c r="AQ7" s="243"/>
      <c r="AR7" s="242" t="s">
        <v>64</v>
      </c>
      <c r="AS7" s="243"/>
      <c r="AT7" s="242" t="s">
        <v>63</v>
      </c>
      <c r="AU7" s="243"/>
      <c r="AV7" s="242" t="s">
        <v>64</v>
      </c>
      <c r="AW7" s="243"/>
      <c r="AX7" s="242" t="s">
        <v>63</v>
      </c>
      <c r="AY7" s="243"/>
      <c r="AZ7" s="242" t="s">
        <v>64</v>
      </c>
      <c r="BA7" s="243"/>
      <c r="BB7" s="242" t="s">
        <v>63</v>
      </c>
      <c r="BC7" s="243"/>
      <c r="BD7" s="242" t="s">
        <v>64</v>
      </c>
      <c r="BE7" s="243"/>
      <c r="BF7" s="242" t="s">
        <v>63</v>
      </c>
      <c r="BG7" s="243"/>
      <c r="BH7" s="242" t="s">
        <v>64</v>
      </c>
      <c r="BI7" s="243"/>
      <c r="BJ7" s="242" t="s">
        <v>63</v>
      </c>
      <c r="BK7" s="243"/>
      <c r="BL7" s="242" t="s">
        <v>64</v>
      </c>
      <c r="BM7" s="243"/>
      <c r="BN7" s="242" t="s">
        <v>63</v>
      </c>
      <c r="BO7" s="243"/>
      <c r="BP7" s="242" t="s">
        <v>64</v>
      </c>
      <c r="BQ7" s="243"/>
      <c r="BR7" s="242" t="s">
        <v>63</v>
      </c>
      <c r="BS7" s="243"/>
      <c r="BT7" s="242" t="s">
        <v>64</v>
      </c>
      <c r="BU7" s="243"/>
      <c r="BV7" s="242" t="s">
        <v>63</v>
      </c>
      <c r="BW7" s="243"/>
      <c r="BX7" s="242" t="s">
        <v>64</v>
      </c>
      <c r="BY7" s="243"/>
      <c r="BZ7" s="242" t="s">
        <v>63</v>
      </c>
      <c r="CA7" s="243"/>
      <c r="CB7" s="242" t="s">
        <v>64</v>
      </c>
      <c r="CC7" s="243"/>
      <c r="CD7" s="242" t="s">
        <v>63</v>
      </c>
      <c r="CE7" s="243"/>
      <c r="CF7" s="242" t="s">
        <v>64</v>
      </c>
      <c r="CG7" s="243"/>
      <c r="CH7" s="242" t="s">
        <v>63</v>
      </c>
      <c r="CI7" s="243"/>
      <c r="CJ7" s="242" t="s">
        <v>64</v>
      </c>
      <c r="CK7" s="243"/>
      <c r="CL7" s="242" t="s">
        <v>63</v>
      </c>
      <c r="CM7" s="243"/>
      <c r="CN7" s="242" t="s">
        <v>64</v>
      </c>
      <c r="CO7" s="243"/>
      <c r="CP7" s="242" t="s">
        <v>63</v>
      </c>
      <c r="CQ7" s="243"/>
      <c r="CR7" s="242" t="s">
        <v>64</v>
      </c>
      <c r="CS7" s="243"/>
      <c r="CT7" s="242" t="s">
        <v>63</v>
      </c>
      <c r="CU7" s="243"/>
      <c r="CV7" s="242" t="s">
        <v>64</v>
      </c>
      <c r="CW7" s="243"/>
      <c r="CX7" s="242" t="s">
        <v>63</v>
      </c>
      <c r="CY7" s="243"/>
      <c r="CZ7" s="242" t="s">
        <v>64</v>
      </c>
      <c r="DA7" s="243"/>
      <c r="DB7" s="242" t="s">
        <v>63</v>
      </c>
      <c r="DC7" s="243"/>
      <c r="DD7" s="242" t="s">
        <v>64</v>
      </c>
      <c r="DE7" s="243"/>
      <c r="DF7" s="242" t="s">
        <v>63</v>
      </c>
      <c r="DG7" s="243"/>
      <c r="DH7" s="242" t="s">
        <v>64</v>
      </c>
      <c r="DI7" s="243"/>
      <c r="DJ7" s="242" t="s">
        <v>63</v>
      </c>
      <c r="DK7" s="243"/>
      <c r="DL7" s="242" t="s">
        <v>64</v>
      </c>
      <c r="DM7" s="243"/>
      <c r="DN7" s="242" t="s">
        <v>134</v>
      </c>
      <c r="DO7" s="243"/>
      <c r="DP7" s="242" t="s">
        <v>63</v>
      </c>
      <c r="DQ7" s="243"/>
      <c r="DR7" s="242" t="s">
        <v>64</v>
      </c>
      <c r="DS7" s="243"/>
      <c r="DT7" s="242" t="s">
        <v>64</v>
      </c>
      <c r="DU7" s="243"/>
    </row>
    <row r="8" spans="1:126" s="63" customFormat="1" ht="32.25" customHeight="1">
      <c r="B8" s="229"/>
      <c r="C8" s="232"/>
      <c r="D8" s="71" t="s">
        <v>61</v>
      </c>
      <c r="E8" s="72" t="s">
        <v>62</v>
      </c>
      <c r="F8" s="71" t="s">
        <v>61</v>
      </c>
      <c r="G8" s="72" t="s">
        <v>62</v>
      </c>
      <c r="H8" s="71" t="s">
        <v>61</v>
      </c>
      <c r="I8" s="72" t="s">
        <v>62</v>
      </c>
      <c r="J8" s="71" t="s">
        <v>61</v>
      </c>
      <c r="K8" s="72" t="s">
        <v>62</v>
      </c>
      <c r="L8" s="71" t="s">
        <v>61</v>
      </c>
      <c r="M8" s="72" t="s">
        <v>62</v>
      </c>
      <c r="N8" s="71" t="s">
        <v>61</v>
      </c>
      <c r="O8" s="72" t="s">
        <v>62</v>
      </c>
      <c r="P8" s="71" t="s">
        <v>61</v>
      </c>
      <c r="Q8" s="72" t="s">
        <v>62</v>
      </c>
      <c r="R8" s="71" t="s">
        <v>61</v>
      </c>
      <c r="S8" s="72" t="s">
        <v>62</v>
      </c>
      <c r="T8" s="71" t="s">
        <v>61</v>
      </c>
      <c r="U8" s="72" t="s">
        <v>62</v>
      </c>
      <c r="V8" s="71" t="s">
        <v>61</v>
      </c>
      <c r="W8" s="72" t="s">
        <v>62</v>
      </c>
      <c r="X8" s="71" t="s">
        <v>61</v>
      </c>
      <c r="Y8" s="72" t="s">
        <v>62</v>
      </c>
      <c r="Z8" s="71" t="s">
        <v>61</v>
      </c>
      <c r="AA8" s="72" t="s">
        <v>62</v>
      </c>
      <c r="AB8" s="71" t="s">
        <v>61</v>
      </c>
      <c r="AC8" s="72" t="s">
        <v>62</v>
      </c>
      <c r="AD8" s="71" t="s">
        <v>61</v>
      </c>
      <c r="AE8" s="72" t="s">
        <v>62</v>
      </c>
      <c r="AF8" s="71" t="s">
        <v>61</v>
      </c>
      <c r="AG8" s="72" t="s">
        <v>62</v>
      </c>
      <c r="AH8" s="71" t="s">
        <v>61</v>
      </c>
      <c r="AI8" s="72" t="s">
        <v>62</v>
      </c>
      <c r="AJ8" s="71" t="s">
        <v>61</v>
      </c>
      <c r="AK8" s="72" t="s">
        <v>62</v>
      </c>
      <c r="AL8" s="71" t="s">
        <v>61</v>
      </c>
      <c r="AM8" s="72" t="s">
        <v>62</v>
      </c>
      <c r="AN8" s="71" t="s">
        <v>61</v>
      </c>
      <c r="AO8" s="72" t="s">
        <v>62</v>
      </c>
      <c r="AP8" s="71" t="s">
        <v>61</v>
      </c>
      <c r="AQ8" s="72" t="s">
        <v>62</v>
      </c>
      <c r="AR8" s="71" t="s">
        <v>61</v>
      </c>
      <c r="AS8" s="72" t="s">
        <v>62</v>
      </c>
      <c r="AT8" s="71" t="s">
        <v>61</v>
      </c>
      <c r="AU8" s="72" t="s">
        <v>62</v>
      </c>
      <c r="AV8" s="71" t="s">
        <v>61</v>
      </c>
      <c r="AW8" s="72" t="s">
        <v>62</v>
      </c>
      <c r="AX8" s="71" t="s">
        <v>61</v>
      </c>
      <c r="AY8" s="72" t="s">
        <v>62</v>
      </c>
      <c r="AZ8" s="71" t="s">
        <v>61</v>
      </c>
      <c r="BA8" s="72" t="s">
        <v>62</v>
      </c>
      <c r="BB8" s="71" t="s">
        <v>61</v>
      </c>
      <c r="BC8" s="72" t="s">
        <v>62</v>
      </c>
      <c r="BD8" s="71" t="s">
        <v>61</v>
      </c>
      <c r="BE8" s="72" t="s">
        <v>62</v>
      </c>
      <c r="BF8" s="71" t="s">
        <v>61</v>
      </c>
      <c r="BG8" s="72" t="s">
        <v>62</v>
      </c>
      <c r="BH8" s="71" t="s">
        <v>61</v>
      </c>
      <c r="BI8" s="72" t="s">
        <v>62</v>
      </c>
      <c r="BJ8" s="71" t="s">
        <v>61</v>
      </c>
      <c r="BK8" s="72" t="s">
        <v>62</v>
      </c>
      <c r="BL8" s="71" t="s">
        <v>61</v>
      </c>
      <c r="BM8" s="72" t="s">
        <v>62</v>
      </c>
      <c r="BN8" s="71" t="s">
        <v>61</v>
      </c>
      <c r="BO8" s="72" t="s">
        <v>62</v>
      </c>
      <c r="BP8" s="71" t="s">
        <v>61</v>
      </c>
      <c r="BQ8" s="72" t="s">
        <v>62</v>
      </c>
      <c r="BR8" s="71" t="s">
        <v>61</v>
      </c>
      <c r="BS8" s="72" t="s">
        <v>62</v>
      </c>
      <c r="BT8" s="71" t="s">
        <v>61</v>
      </c>
      <c r="BU8" s="72" t="s">
        <v>62</v>
      </c>
      <c r="BV8" s="71" t="s">
        <v>61</v>
      </c>
      <c r="BW8" s="72" t="s">
        <v>62</v>
      </c>
      <c r="BX8" s="71" t="s">
        <v>61</v>
      </c>
      <c r="BY8" s="72" t="s">
        <v>62</v>
      </c>
      <c r="BZ8" s="71" t="s">
        <v>61</v>
      </c>
      <c r="CA8" s="72" t="s">
        <v>62</v>
      </c>
      <c r="CB8" s="71" t="s">
        <v>61</v>
      </c>
      <c r="CC8" s="72" t="s">
        <v>62</v>
      </c>
      <c r="CD8" s="71" t="s">
        <v>61</v>
      </c>
      <c r="CE8" s="72" t="s">
        <v>62</v>
      </c>
      <c r="CF8" s="71" t="s">
        <v>61</v>
      </c>
      <c r="CG8" s="72" t="s">
        <v>62</v>
      </c>
      <c r="CH8" s="71" t="s">
        <v>61</v>
      </c>
      <c r="CI8" s="72" t="s">
        <v>62</v>
      </c>
      <c r="CJ8" s="71" t="s">
        <v>61</v>
      </c>
      <c r="CK8" s="72" t="s">
        <v>62</v>
      </c>
      <c r="CL8" s="71" t="s">
        <v>61</v>
      </c>
      <c r="CM8" s="72" t="s">
        <v>62</v>
      </c>
      <c r="CN8" s="71" t="s">
        <v>61</v>
      </c>
      <c r="CO8" s="72" t="s">
        <v>62</v>
      </c>
      <c r="CP8" s="71" t="s">
        <v>61</v>
      </c>
      <c r="CQ8" s="72" t="s">
        <v>62</v>
      </c>
      <c r="CR8" s="71" t="s">
        <v>61</v>
      </c>
      <c r="CS8" s="72" t="s">
        <v>62</v>
      </c>
      <c r="CT8" s="71" t="s">
        <v>61</v>
      </c>
      <c r="CU8" s="72" t="s">
        <v>62</v>
      </c>
      <c r="CV8" s="71" t="s">
        <v>61</v>
      </c>
      <c r="CW8" s="72" t="s">
        <v>62</v>
      </c>
      <c r="CX8" s="71" t="s">
        <v>61</v>
      </c>
      <c r="CY8" s="72" t="s">
        <v>62</v>
      </c>
      <c r="CZ8" s="71" t="s">
        <v>61</v>
      </c>
      <c r="DA8" s="72" t="s">
        <v>62</v>
      </c>
      <c r="DB8" s="71" t="s">
        <v>61</v>
      </c>
      <c r="DC8" s="72" t="s">
        <v>62</v>
      </c>
      <c r="DD8" s="71" t="s">
        <v>61</v>
      </c>
      <c r="DE8" s="72" t="s">
        <v>62</v>
      </c>
      <c r="DF8" s="71" t="s">
        <v>61</v>
      </c>
      <c r="DG8" s="72" t="s">
        <v>62</v>
      </c>
      <c r="DH8" s="71" t="s">
        <v>61</v>
      </c>
      <c r="DI8" s="72" t="s">
        <v>62</v>
      </c>
      <c r="DJ8" s="71" t="s">
        <v>61</v>
      </c>
      <c r="DK8" s="72" t="s">
        <v>62</v>
      </c>
      <c r="DL8" s="71" t="s">
        <v>61</v>
      </c>
      <c r="DM8" s="72" t="s">
        <v>62</v>
      </c>
      <c r="DN8" s="71" t="s">
        <v>61</v>
      </c>
      <c r="DO8" s="72" t="s">
        <v>62</v>
      </c>
      <c r="DP8" s="71" t="s">
        <v>61</v>
      </c>
      <c r="DQ8" s="72" t="s">
        <v>62</v>
      </c>
      <c r="DR8" s="71" t="s">
        <v>61</v>
      </c>
      <c r="DS8" s="72" t="s">
        <v>62</v>
      </c>
      <c r="DT8" s="71" t="s">
        <v>61</v>
      </c>
      <c r="DU8" s="72" t="s">
        <v>62</v>
      </c>
    </row>
    <row r="9" spans="1:126" s="63" customFormat="1" ht="15" customHeight="1">
      <c r="B9" s="73"/>
      <c r="C9" s="56">
        <v>1</v>
      </c>
      <c r="D9" s="56">
        <f>C9+1</f>
        <v>2</v>
      </c>
      <c r="E9" s="56">
        <f t="shared" ref="E9:BT9" si="0">D9+1</f>
        <v>3</v>
      </c>
      <c r="F9" s="56">
        <f t="shared" si="0"/>
        <v>4</v>
      </c>
      <c r="G9" s="56">
        <f t="shared" si="0"/>
        <v>5</v>
      </c>
      <c r="H9" s="56">
        <f t="shared" si="0"/>
        <v>6</v>
      </c>
      <c r="I9" s="56">
        <f t="shared" si="0"/>
        <v>7</v>
      </c>
      <c r="J9" s="56">
        <f t="shared" si="0"/>
        <v>8</v>
      </c>
      <c r="K9" s="56">
        <f t="shared" si="0"/>
        <v>9</v>
      </c>
      <c r="L9" s="56">
        <f t="shared" si="0"/>
        <v>10</v>
      </c>
      <c r="M9" s="56">
        <f t="shared" si="0"/>
        <v>11</v>
      </c>
      <c r="N9" s="56">
        <f t="shared" si="0"/>
        <v>12</v>
      </c>
      <c r="O9" s="56">
        <f t="shared" si="0"/>
        <v>13</v>
      </c>
      <c r="P9" s="56">
        <f t="shared" si="0"/>
        <v>14</v>
      </c>
      <c r="Q9" s="56">
        <f t="shared" si="0"/>
        <v>15</v>
      </c>
      <c r="R9" s="56">
        <f t="shared" si="0"/>
        <v>16</v>
      </c>
      <c r="S9" s="56">
        <f t="shared" si="0"/>
        <v>17</v>
      </c>
      <c r="T9" s="56">
        <f t="shared" si="0"/>
        <v>18</v>
      </c>
      <c r="U9" s="56">
        <f t="shared" si="0"/>
        <v>19</v>
      </c>
      <c r="V9" s="56">
        <f t="shared" si="0"/>
        <v>20</v>
      </c>
      <c r="W9" s="56">
        <f t="shared" si="0"/>
        <v>21</v>
      </c>
      <c r="X9" s="56">
        <f t="shared" si="0"/>
        <v>22</v>
      </c>
      <c r="Y9" s="56">
        <f t="shared" si="0"/>
        <v>23</v>
      </c>
      <c r="Z9" s="56">
        <f t="shared" si="0"/>
        <v>24</v>
      </c>
      <c r="AA9" s="56">
        <f t="shared" si="0"/>
        <v>25</v>
      </c>
      <c r="AB9" s="56">
        <f t="shared" si="0"/>
        <v>26</v>
      </c>
      <c r="AC9" s="56">
        <f t="shared" si="0"/>
        <v>27</v>
      </c>
      <c r="AD9" s="56">
        <f t="shared" si="0"/>
        <v>28</v>
      </c>
      <c r="AE9" s="56">
        <f t="shared" si="0"/>
        <v>29</v>
      </c>
      <c r="AF9" s="56">
        <f t="shared" si="0"/>
        <v>30</v>
      </c>
      <c r="AG9" s="56">
        <f t="shared" si="0"/>
        <v>31</v>
      </c>
      <c r="AH9" s="83">
        <v>32</v>
      </c>
      <c r="AI9" s="83">
        <v>33</v>
      </c>
      <c r="AJ9" s="83">
        <v>34</v>
      </c>
      <c r="AK9" s="83">
        <v>35</v>
      </c>
      <c r="AL9" s="83">
        <v>36</v>
      </c>
      <c r="AM9" s="83">
        <v>37</v>
      </c>
      <c r="AN9" s="83">
        <v>38</v>
      </c>
      <c r="AO9" s="83">
        <v>39</v>
      </c>
      <c r="AP9" s="56">
        <f t="shared" si="0"/>
        <v>40</v>
      </c>
      <c r="AQ9" s="56">
        <f t="shared" si="0"/>
        <v>41</v>
      </c>
      <c r="AR9" s="56">
        <f t="shared" si="0"/>
        <v>42</v>
      </c>
      <c r="AS9" s="56">
        <f t="shared" si="0"/>
        <v>43</v>
      </c>
      <c r="AT9" s="56">
        <f t="shared" si="0"/>
        <v>44</v>
      </c>
      <c r="AU9" s="56">
        <f t="shared" si="0"/>
        <v>45</v>
      </c>
      <c r="AV9" s="56">
        <f t="shared" si="0"/>
        <v>46</v>
      </c>
      <c r="AW9" s="56">
        <f t="shared" si="0"/>
        <v>47</v>
      </c>
      <c r="AX9" s="56">
        <f t="shared" si="0"/>
        <v>48</v>
      </c>
      <c r="AY9" s="56">
        <f t="shared" si="0"/>
        <v>49</v>
      </c>
      <c r="AZ9" s="56">
        <f t="shared" si="0"/>
        <v>50</v>
      </c>
      <c r="BA9" s="56">
        <f t="shared" si="0"/>
        <v>51</v>
      </c>
      <c r="BB9" s="56">
        <f t="shared" si="0"/>
        <v>52</v>
      </c>
      <c r="BC9" s="56">
        <f t="shared" si="0"/>
        <v>53</v>
      </c>
      <c r="BD9" s="56">
        <f t="shared" si="0"/>
        <v>54</v>
      </c>
      <c r="BE9" s="56">
        <f t="shared" si="0"/>
        <v>55</v>
      </c>
      <c r="BF9" s="56">
        <f t="shared" si="0"/>
        <v>56</v>
      </c>
      <c r="BG9" s="56">
        <f t="shared" si="0"/>
        <v>57</v>
      </c>
      <c r="BH9" s="56">
        <f t="shared" si="0"/>
        <v>58</v>
      </c>
      <c r="BI9" s="56">
        <f t="shared" si="0"/>
        <v>59</v>
      </c>
      <c r="BJ9" s="56">
        <f t="shared" si="0"/>
        <v>60</v>
      </c>
      <c r="BK9" s="56">
        <f t="shared" si="0"/>
        <v>61</v>
      </c>
      <c r="BL9" s="56">
        <f t="shared" si="0"/>
        <v>62</v>
      </c>
      <c r="BM9" s="56">
        <f t="shared" si="0"/>
        <v>63</v>
      </c>
      <c r="BN9" s="56">
        <f t="shared" si="0"/>
        <v>64</v>
      </c>
      <c r="BO9" s="56">
        <f t="shared" si="0"/>
        <v>65</v>
      </c>
      <c r="BP9" s="56">
        <f t="shared" si="0"/>
        <v>66</v>
      </c>
      <c r="BQ9" s="56">
        <f t="shared" si="0"/>
        <v>67</v>
      </c>
      <c r="BR9" s="56">
        <f t="shared" si="0"/>
        <v>68</v>
      </c>
      <c r="BS9" s="56">
        <f t="shared" si="0"/>
        <v>69</v>
      </c>
      <c r="BT9" s="56">
        <f t="shared" si="0"/>
        <v>70</v>
      </c>
      <c r="BU9" s="56">
        <f t="shared" ref="BU9:DU9" si="1">BT9+1</f>
        <v>71</v>
      </c>
      <c r="BV9" s="56">
        <f t="shared" si="1"/>
        <v>72</v>
      </c>
      <c r="BW9" s="56">
        <f t="shared" si="1"/>
        <v>73</v>
      </c>
      <c r="BX9" s="56">
        <f t="shared" si="1"/>
        <v>74</v>
      </c>
      <c r="BY9" s="56">
        <f t="shared" si="1"/>
        <v>75</v>
      </c>
      <c r="BZ9" s="56">
        <f t="shared" si="1"/>
        <v>76</v>
      </c>
      <c r="CA9" s="56">
        <f t="shared" si="1"/>
        <v>77</v>
      </c>
      <c r="CB9" s="56">
        <f t="shared" si="1"/>
        <v>78</v>
      </c>
      <c r="CC9" s="56">
        <f t="shared" si="1"/>
        <v>79</v>
      </c>
      <c r="CD9" s="56">
        <f t="shared" si="1"/>
        <v>80</v>
      </c>
      <c r="CE9" s="56">
        <f t="shared" si="1"/>
        <v>81</v>
      </c>
      <c r="CF9" s="56">
        <f t="shared" si="1"/>
        <v>82</v>
      </c>
      <c r="CG9" s="56">
        <f t="shared" si="1"/>
        <v>83</v>
      </c>
      <c r="CH9" s="56">
        <f t="shared" si="1"/>
        <v>84</v>
      </c>
      <c r="CI9" s="56">
        <f t="shared" si="1"/>
        <v>85</v>
      </c>
      <c r="CJ9" s="56">
        <f t="shared" si="1"/>
        <v>86</v>
      </c>
      <c r="CK9" s="56">
        <f t="shared" si="1"/>
        <v>87</v>
      </c>
      <c r="CL9" s="56">
        <f t="shared" si="1"/>
        <v>88</v>
      </c>
      <c r="CM9" s="56">
        <f t="shared" si="1"/>
        <v>89</v>
      </c>
      <c r="CN9" s="56">
        <f t="shared" si="1"/>
        <v>90</v>
      </c>
      <c r="CO9" s="56">
        <f t="shared" si="1"/>
        <v>91</v>
      </c>
      <c r="CP9" s="56">
        <f t="shared" si="1"/>
        <v>92</v>
      </c>
      <c r="CQ9" s="56">
        <f t="shared" si="1"/>
        <v>93</v>
      </c>
      <c r="CR9" s="56">
        <f t="shared" si="1"/>
        <v>94</v>
      </c>
      <c r="CS9" s="56">
        <f t="shared" si="1"/>
        <v>95</v>
      </c>
      <c r="CT9" s="56">
        <f t="shared" si="1"/>
        <v>96</v>
      </c>
      <c r="CU9" s="56">
        <f t="shared" si="1"/>
        <v>97</v>
      </c>
      <c r="CV9" s="56">
        <f t="shared" si="1"/>
        <v>98</v>
      </c>
      <c r="CW9" s="56">
        <f t="shared" si="1"/>
        <v>99</v>
      </c>
      <c r="CX9" s="56">
        <f t="shared" si="1"/>
        <v>100</v>
      </c>
      <c r="CY9" s="56">
        <f t="shared" si="1"/>
        <v>101</v>
      </c>
      <c r="CZ9" s="56">
        <f t="shared" si="1"/>
        <v>102</v>
      </c>
      <c r="DA9" s="56">
        <f t="shared" si="1"/>
        <v>103</v>
      </c>
      <c r="DB9" s="56">
        <f t="shared" si="1"/>
        <v>104</v>
      </c>
      <c r="DC9" s="56">
        <f t="shared" si="1"/>
        <v>105</v>
      </c>
      <c r="DD9" s="56">
        <f t="shared" si="1"/>
        <v>106</v>
      </c>
      <c r="DE9" s="56">
        <f t="shared" si="1"/>
        <v>107</v>
      </c>
      <c r="DF9" s="56">
        <f t="shared" si="1"/>
        <v>108</v>
      </c>
      <c r="DG9" s="56">
        <f t="shared" si="1"/>
        <v>109</v>
      </c>
      <c r="DH9" s="56">
        <f t="shared" si="1"/>
        <v>110</v>
      </c>
      <c r="DI9" s="56">
        <f t="shared" si="1"/>
        <v>111</v>
      </c>
      <c r="DJ9" s="56">
        <f t="shared" si="1"/>
        <v>112</v>
      </c>
      <c r="DK9" s="56">
        <f t="shared" si="1"/>
        <v>113</v>
      </c>
      <c r="DL9" s="56">
        <f t="shared" si="1"/>
        <v>114</v>
      </c>
      <c r="DM9" s="56">
        <f t="shared" si="1"/>
        <v>115</v>
      </c>
      <c r="DN9" s="56">
        <f t="shared" si="1"/>
        <v>116</v>
      </c>
      <c r="DO9" s="56">
        <f t="shared" si="1"/>
        <v>117</v>
      </c>
      <c r="DP9" s="56">
        <f t="shared" si="1"/>
        <v>118</v>
      </c>
      <c r="DQ9" s="56">
        <f t="shared" si="1"/>
        <v>119</v>
      </c>
      <c r="DR9" s="56">
        <f t="shared" si="1"/>
        <v>120</v>
      </c>
      <c r="DS9" s="56">
        <f t="shared" si="1"/>
        <v>121</v>
      </c>
      <c r="DT9" s="56">
        <f t="shared" si="1"/>
        <v>122</v>
      </c>
      <c r="DU9" s="56">
        <f t="shared" si="1"/>
        <v>123</v>
      </c>
    </row>
    <row r="10" spans="1:126" s="74" customFormat="1" ht="21" customHeight="1">
      <c r="B10" s="75">
        <v>1</v>
      </c>
      <c r="C10" s="55" t="s">
        <v>93</v>
      </c>
      <c r="D10" s="90">
        <v>5723151.4345000004</v>
      </c>
      <c r="E10" s="90">
        <v>2854682.5386999999</v>
      </c>
      <c r="F10" s="90">
        <v>3402000.1258</v>
      </c>
      <c r="G10" s="90">
        <v>2305582.0926999999</v>
      </c>
      <c r="H10" s="90">
        <v>2721151.3086999999</v>
      </c>
      <c r="I10" s="90">
        <v>949100.446</v>
      </c>
      <c r="J10" s="76">
        <v>960398</v>
      </c>
      <c r="K10" s="76">
        <v>546444.18370000005</v>
      </c>
      <c r="L10" s="76">
        <v>612300</v>
      </c>
      <c r="M10" s="76">
        <v>116360.56600000001</v>
      </c>
      <c r="N10" s="76">
        <v>919400</v>
      </c>
      <c r="O10" s="76">
        <v>530772.91570000001</v>
      </c>
      <c r="P10" s="76">
        <v>300000</v>
      </c>
      <c r="Q10" s="76">
        <v>11607.168</v>
      </c>
      <c r="R10" s="76">
        <v>29000</v>
      </c>
      <c r="S10" s="76">
        <v>7972.58</v>
      </c>
      <c r="T10" s="76">
        <v>312300</v>
      </c>
      <c r="U10" s="76">
        <v>104753.398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33455.325799999999</v>
      </c>
      <c r="AE10" s="76">
        <v>25042.306</v>
      </c>
      <c r="AF10" s="76">
        <v>638652.50870000001</v>
      </c>
      <c r="AG10" s="76">
        <v>519790.61099999998</v>
      </c>
      <c r="AH10" s="87">
        <v>32455.325799999999</v>
      </c>
      <c r="AI10" s="87">
        <v>25042.306</v>
      </c>
      <c r="AJ10" s="87">
        <v>192000</v>
      </c>
      <c r="AK10" s="87">
        <v>39457.839999999997</v>
      </c>
      <c r="AL10" s="76">
        <v>0</v>
      </c>
      <c r="AM10" s="76">
        <v>0</v>
      </c>
      <c r="AN10" s="76">
        <v>149200</v>
      </c>
      <c r="AO10" s="76">
        <v>128782.787</v>
      </c>
      <c r="AP10" s="76">
        <v>1000</v>
      </c>
      <c r="AQ10" s="76">
        <v>0</v>
      </c>
      <c r="AR10" s="76">
        <v>2155300</v>
      </c>
      <c r="AS10" s="76">
        <v>1472404.5519999999</v>
      </c>
      <c r="AT10" s="76">
        <v>0</v>
      </c>
      <c r="AU10" s="76">
        <v>0</v>
      </c>
      <c r="AV10" s="76">
        <v>-1857847.4913000001</v>
      </c>
      <c r="AW10" s="76">
        <v>-1120854.568</v>
      </c>
      <c r="AX10" s="76">
        <v>370000</v>
      </c>
      <c r="AY10" s="76">
        <v>285629.94300000003</v>
      </c>
      <c r="AZ10" s="76">
        <v>0</v>
      </c>
      <c r="BA10" s="76">
        <v>0</v>
      </c>
      <c r="BB10" s="76">
        <v>370000</v>
      </c>
      <c r="BC10" s="76">
        <v>285629.94300000003</v>
      </c>
      <c r="BD10" s="76">
        <v>0</v>
      </c>
      <c r="BE10" s="76">
        <v>0</v>
      </c>
      <c r="BF10" s="76">
        <v>0</v>
      </c>
      <c r="BG10" s="76">
        <v>0</v>
      </c>
      <c r="BH10" s="76">
        <v>0</v>
      </c>
      <c r="BI10" s="76">
        <v>0</v>
      </c>
      <c r="BJ10" s="76">
        <v>431700</v>
      </c>
      <c r="BK10" s="76">
        <v>270955.89</v>
      </c>
      <c r="BL10" s="76">
        <v>219600</v>
      </c>
      <c r="BM10" s="76">
        <v>106567.921</v>
      </c>
      <c r="BN10" s="76">
        <v>230000</v>
      </c>
      <c r="BO10" s="76">
        <v>156101.04999999999</v>
      </c>
      <c r="BP10" s="76">
        <v>110000</v>
      </c>
      <c r="BQ10" s="76">
        <v>51188.12</v>
      </c>
      <c r="BR10" s="76">
        <v>0</v>
      </c>
      <c r="BS10" s="76">
        <v>0</v>
      </c>
      <c r="BT10" s="76">
        <v>0</v>
      </c>
      <c r="BU10" s="76">
        <v>0</v>
      </c>
      <c r="BV10" s="76">
        <v>201700</v>
      </c>
      <c r="BW10" s="76">
        <v>114854.84</v>
      </c>
      <c r="BX10" s="76">
        <v>104600</v>
      </c>
      <c r="BY10" s="76">
        <v>50945.800999999999</v>
      </c>
      <c r="BZ10" s="76">
        <v>0</v>
      </c>
      <c r="CA10" s="76">
        <v>0</v>
      </c>
      <c r="CB10" s="76">
        <v>5000</v>
      </c>
      <c r="CC10" s="76">
        <v>4434</v>
      </c>
      <c r="CD10" s="76">
        <v>0</v>
      </c>
      <c r="CE10" s="76">
        <v>0</v>
      </c>
      <c r="CF10" s="76">
        <v>0</v>
      </c>
      <c r="CG10" s="76">
        <v>0</v>
      </c>
      <c r="CH10" s="76">
        <v>11000</v>
      </c>
      <c r="CI10" s="76">
        <v>7304</v>
      </c>
      <c r="CJ10" s="76">
        <v>91500</v>
      </c>
      <c r="CK10" s="76">
        <v>0</v>
      </c>
      <c r="CL10" s="76">
        <v>157000</v>
      </c>
      <c r="CM10" s="76">
        <v>91026.042000000001</v>
      </c>
      <c r="CN10" s="76">
        <v>863800</v>
      </c>
      <c r="CO10" s="76">
        <v>23610</v>
      </c>
      <c r="CP10" s="76">
        <v>140000</v>
      </c>
      <c r="CQ10" s="76">
        <v>81002.042000000001</v>
      </c>
      <c r="CR10" s="76">
        <v>74000</v>
      </c>
      <c r="CS10" s="76">
        <v>2050</v>
      </c>
      <c r="CT10" s="76">
        <v>120000</v>
      </c>
      <c r="CU10" s="76">
        <v>80032.042000000001</v>
      </c>
      <c r="CV10" s="76">
        <v>74000</v>
      </c>
      <c r="CW10" s="76">
        <v>2050</v>
      </c>
      <c r="CX10" s="76">
        <v>1005446.8</v>
      </c>
      <c r="CY10" s="76">
        <v>665309.728</v>
      </c>
      <c r="CZ10" s="76">
        <v>295298.8</v>
      </c>
      <c r="DA10" s="76">
        <v>182771.348</v>
      </c>
      <c r="DB10" s="76">
        <v>770000</v>
      </c>
      <c r="DC10" s="76">
        <v>546124.50899999996</v>
      </c>
      <c r="DD10" s="76">
        <v>295298.8</v>
      </c>
      <c r="DE10" s="76">
        <v>182771.348</v>
      </c>
      <c r="DF10" s="76">
        <v>33000</v>
      </c>
      <c r="DG10" s="76">
        <v>13870</v>
      </c>
      <c r="DH10" s="76">
        <v>0</v>
      </c>
      <c r="DI10" s="76">
        <v>0</v>
      </c>
      <c r="DJ10" s="90">
        <v>33000</v>
      </c>
      <c r="DK10" s="90">
        <v>13870</v>
      </c>
      <c r="DL10" s="76">
        <v>0</v>
      </c>
      <c r="DM10" s="76">
        <v>0</v>
      </c>
      <c r="DN10" s="76">
        <f>+DP10+DR10-DT10</f>
        <v>0</v>
      </c>
      <c r="DO10" s="76">
        <v>0</v>
      </c>
      <c r="DP10" s="90">
        <v>400000</v>
      </c>
      <c r="DQ10" s="90">
        <v>400000</v>
      </c>
      <c r="DR10" s="76">
        <v>0</v>
      </c>
      <c r="DS10" s="76">
        <v>0</v>
      </c>
      <c r="DT10" s="90">
        <v>400000</v>
      </c>
      <c r="DU10" s="90">
        <v>400000</v>
      </c>
    </row>
    <row r="11" spans="1:126" ht="16.5" customHeight="1">
      <c r="A11" s="77"/>
      <c r="B11" s="75">
        <v>2</v>
      </c>
      <c r="C11" s="55" t="s">
        <v>94</v>
      </c>
      <c r="D11" s="90">
        <v>74652.558799999999</v>
      </c>
      <c r="E11" s="90">
        <v>51676.219499999999</v>
      </c>
      <c r="F11" s="90">
        <v>54795.595000000001</v>
      </c>
      <c r="G11" s="90">
        <v>32962.025099999999</v>
      </c>
      <c r="H11" s="90">
        <v>30085.963800000001</v>
      </c>
      <c r="I11" s="90">
        <v>24714.1944</v>
      </c>
      <c r="J11" s="76">
        <v>32141.8</v>
      </c>
      <c r="K11" s="76">
        <v>15386.810100000001</v>
      </c>
      <c r="L11" s="76">
        <v>5821</v>
      </c>
      <c r="M11" s="76">
        <v>2000.3304000000001</v>
      </c>
      <c r="N11" s="76">
        <v>29741.8</v>
      </c>
      <c r="O11" s="76">
        <v>13983.8501</v>
      </c>
      <c r="P11" s="76">
        <v>1000</v>
      </c>
      <c r="Q11" s="76">
        <v>29.97</v>
      </c>
      <c r="R11" s="76">
        <v>1400</v>
      </c>
      <c r="S11" s="76">
        <v>1162.96</v>
      </c>
      <c r="T11" s="76">
        <v>4821</v>
      </c>
      <c r="U11" s="76">
        <v>1970.3604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4398.6149999999998</v>
      </c>
      <c r="AE11" s="76">
        <v>4398.6149999999998</v>
      </c>
      <c r="AF11" s="76">
        <v>24264.963800000001</v>
      </c>
      <c r="AG11" s="76">
        <v>22713.864000000001</v>
      </c>
      <c r="AH11" s="87">
        <v>3649.7950000000001</v>
      </c>
      <c r="AI11" s="87">
        <v>3649.7950000000001</v>
      </c>
      <c r="AJ11" s="87">
        <v>0</v>
      </c>
      <c r="AK11" s="87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748.82</v>
      </c>
      <c r="AQ11" s="76">
        <v>748.82</v>
      </c>
      <c r="AR11" s="76">
        <v>24264.963800000001</v>
      </c>
      <c r="AS11" s="76">
        <v>23630.342000000001</v>
      </c>
      <c r="AT11" s="76">
        <v>0</v>
      </c>
      <c r="AU11" s="76">
        <v>0</v>
      </c>
      <c r="AV11" s="76">
        <v>0</v>
      </c>
      <c r="AW11" s="76">
        <v>-916.47799999999995</v>
      </c>
      <c r="AX11" s="76">
        <v>0</v>
      </c>
      <c r="AY11" s="76">
        <v>0</v>
      </c>
      <c r="AZ11" s="76">
        <v>0</v>
      </c>
      <c r="BA11" s="76">
        <v>0</v>
      </c>
      <c r="BB11" s="76">
        <v>0</v>
      </c>
      <c r="BC11" s="76">
        <v>0</v>
      </c>
      <c r="BD11" s="76">
        <v>0</v>
      </c>
      <c r="BE11" s="76">
        <v>0</v>
      </c>
      <c r="BF11" s="76">
        <v>0</v>
      </c>
      <c r="BG11" s="76">
        <v>0</v>
      </c>
      <c r="BH11" s="76">
        <v>0</v>
      </c>
      <c r="BI11" s="76">
        <v>0</v>
      </c>
      <c r="BJ11" s="76">
        <v>1926.18</v>
      </c>
      <c r="BK11" s="76">
        <v>1476.6</v>
      </c>
      <c r="BL11" s="76">
        <v>0</v>
      </c>
      <c r="BM11" s="76">
        <v>0</v>
      </c>
      <c r="BN11" s="76">
        <v>0</v>
      </c>
      <c r="BO11" s="76">
        <v>0</v>
      </c>
      <c r="BP11" s="76"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v>0</v>
      </c>
      <c r="BV11" s="76">
        <v>1451.18</v>
      </c>
      <c r="BW11" s="76">
        <v>1001.6</v>
      </c>
      <c r="BX11" s="76">
        <v>0</v>
      </c>
      <c r="BY11" s="76">
        <v>0</v>
      </c>
      <c r="BZ11" s="76">
        <v>475</v>
      </c>
      <c r="CA11" s="76">
        <v>475</v>
      </c>
      <c r="CB11" s="76">
        <v>0</v>
      </c>
      <c r="CC11" s="76">
        <v>0</v>
      </c>
      <c r="CD11" s="76">
        <v>0</v>
      </c>
      <c r="CE11" s="76">
        <v>0</v>
      </c>
      <c r="CF11" s="76">
        <v>0</v>
      </c>
      <c r="CG11" s="76">
        <v>0</v>
      </c>
      <c r="CH11" s="76">
        <v>0</v>
      </c>
      <c r="CI11" s="76">
        <v>0</v>
      </c>
      <c r="CJ11" s="76">
        <v>0</v>
      </c>
      <c r="CK11" s="76">
        <v>0</v>
      </c>
      <c r="CL11" s="76">
        <v>400</v>
      </c>
      <c r="CM11" s="76">
        <v>0</v>
      </c>
      <c r="CN11" s="76">
        <v>0</v>
      </c>
      <c r="CO11" s="76">
        <v>0</v>
      </c>
      <c r="CP11" s="76">
        <v>100</v>
      </c>
      <c r="CQ11" s="76">
        <v>0</v>
      </c>
      <c r="CR11" s="76">
        <v>0</v>
      </c>
      <c r="CS11" s="76">
        <v>0</v>
      </c>
      <c r="CT11" s="76">
        <v>100</v>
      </c>
      <c r="CU11" s="76">
        <v>0</v>
      </c>
      <c r="CV11" s="76">
        <v>0</v>
      </c>
      <c r="CW11" s="76">
        <v>0</v>
      </c>
      <c r="CX11" s="76">
        <v>700</v>
      </c>
      <c r="CY11" s="76">
        <v>700</v>
      </c>
      <c r="CZ11" s="76">
        <v>0</v>
      </c>
      <c r="DA11" s="76">
        <v>0</v>
      </c>
      <c r="DB11" s="76">
        <v>0</v>
      </c>
      <c r="DC11" s="76">
        <v>0</v>
      </c>
      <c r="DD11" s="76">
        <v>0</v>
      </c>
      <c r="DE11" s="76">
        <v>0</v>
      </c>
      <c r="DF11" s="76">
        <v>5000</v>
      </c>
      <c r="DG11" s="76">
        <v>5000</v>
      </c>
      <c r="DH11" s="76">
        <v>0</v>
      </c>
      <c r="DI11" s="76">
        <v>0</v>
      </c>
      <c r="DJ11" s="90">
        <v>5000</v>
      </c>
      <c r="DK11" s="90">
        <v>5000</v>
      </c>
      <c r="DL11" s="76"/>
      <c r="DM11" s="76"/>
      <c r="DN11" s="76">
        <f t="shared" ref="DN11:DN17" si="2">+DP11+DR11-DT11</f>
        <v>0</v>
      </c>
      <c r="DO11" s="76">
        <v>0</v>
      </c>
      <c r="DP11" s="90">
        <v>10229</v>
      </c>
      <c r="DQ11" s="90">
        <v>6000</v>
      </c>
      <c r="DR11" s="76">
        <v>0</v>
      </c>
      <c r="DS11" s="76">
        <v>0</v>
      </c>
      <c r="DT11" s="90">
        <v>10229</v>
      </c>
      <c r="DU11" s="90">
        <v>6000</v>
      </c>
    </row>
    <row r="12" spans="1:126" s="74" customFormat="1" ht="21" customHeight="1">
      <c r="B12" s="75">
        <v>3</v>
      </c>
      <c r="C12" s="55" t="s">
        <v>95</v>
      </c>
      <c r="D12" s="90">
        <v>1189627.6205</v>
      </c>
      <c r="E12" s="90">
        <v>854960.95640000002</v>
      </c>
      <c r="F12" s="90">
        <v>1110731.2234</v>
      </c>
      <c r="G12" s="90">
        <v>796943.60690000001</v>
      </c>
      <c r="H12" s="90">
        <v>248896.3971</v>
      </c>
      <c r="I12" s="90">
        <v>101017.3495</v>
      </c>
      <c r="J12" s="76">
        <v>287877.48239999998</v>
      </c>
      <c r="K12" s="76">
        <v>222248.1483</v>
      </c>
      <c r="L12" s="76">
        <v>155141.815</v>
      </c>
      <c r="M12" s="76">
        <v>108469.3949</v>
      </c>
      <c r="N12" s="76">
        <v>251839.39240000001</v>
      </c>
      <c r="O12" s="76">
        <v>209257.25529999999</v>
      </c>
      <c r="P12" s="76">
        <v>148481.815</v>
      </c>
      <c r="Q12" s="76">
        <v>104451.641</v>
      </c>
      <c r="R12" s="76">
        <v>33815.39</v>
      </c>
      <c r="S12" s="76">
        <v>11424.596</v>
      </c>
      <c r="T12" s="76">
        <v>6660</v>
      </c>
      <c r="U12" s="76">
        <v>4017.7539000000002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-55442</v>
      </c>
      <c r="AG12" s="76">
        <v>-117787.95600000001</v>
      </c>
      <c r="AH12" s="87">
        <v>0</v>
      </c>
      <c r="AI12" s="87">
        <v>0</v>
      </c>
      <c r="AJ12" s="87">
        <v>0</v>
      </c>
      <c r="AK12" s="87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344558</v>
      </c>
      <c r="AS12" s="76">
        <v>105068.678</v>
      </c>
      <c r="AT12" s="76">
        <v>0</v>
      </c>
      <c r="AU12" s="76">
        <v>0</v>
      </c>
      <c r="AV12" s="76">
        <v>-400000</v>
      </c>
      <c r="AW12" s="76">
        <v>-222856.63399999999</v>
      </c>
      <c r="AX12" s="76">
        <v>0</v>
      </c>
      <c r="AY12" s="76">
        <v>0</v>
      </c>
      <c r="AZ12" s="76">
        <v>0</v>
      </c>
      <c r="BA12" s="76">
        <v>0</v>
      </c>
      <c r="BB12" s="76">
        <v>0</v>
      </c>
      <c r="BC12" s="76">
        <v>0</v>
      </c>
      <c r="BD12" s="76">
        <v>0</v>
      </c>
      <c r="BE12" s="76">
        <v>0</v>
      </c>
      <c r="BF12" s="76">
        <v>0</v>
      </c>
      <c r="BG12" s="76">
        <v>0</v>
      </c>
      <c r="BH12" s="76">
        <v>0</v>
      </c>
      <c r="BI12" s="76">
        <v>0</v>
      </c>
      <c r="BJ12" s="76">
        <v>314824</v>
      </c>
      <c r="BK12" s="76">
        <v>278588.80359999998</v>
      </c>
      <c r="BL12" s="76">
        <v>148646.59710000001</v>
      </c>
      <c r="BM12" s="76">
        <v>109795.9106</v>
      </c>
      <c r="BN12" s="76">
        <v>2000</v>
      </c>
      <c r="BO12" s="76">
        <v>60.66</v>
      </c>
      <c r="BP12" s="76">
        <v>104920</v>
      </c>
      <c r="BQ12" s="76">
        <v>84688.535000000003</v>
      </c>
      <c r="BR12" s="76">
        <v>0</v>
      </c>
      <c r="BS12" s="76">
        <v>0</v>
      </c>
      <c r="BT12" s="76">
        <v>0</v>
      </c>
      <c r="BU12" s="76">
        <v>0</v>
      </c>
      <c r="BV12" s="76">
        <v>0</v>
      </c>
      <c r="BW12" s="76">
        <v>0</v>
      </c>
      <c r="BX12" s="76">
        <v>8600</v>
      </c>
      <c r="BY12" s="76">
        <v>4000</v>
      </c>
      <c r="BZ12" s="76">
        <v>43500</v>
      </c>
      <c r="CA12" s="76">
        <v>35784.056600000004</v>
      </c>
      <c r="CB12" s="76">
        <v>15126.597100000001</v>
      </c>
      <c r="CC12" s="76">
        <v>13107.375599999999</v>
      </c>
      <c r="CD12" s="76">
        <v>269324</v>
      </c>
      <c r="CE12" s="76">
        <v>242744.087</v>
      </c>
      <c r="CF12" s="76">
        <v>20000</v>
      </c>
      <c r="CG12" s="76">
        <v>8000</v>
      </c>
      <c r="CH12" s="76">
        <v>0</v>
      </c>
      <c r="CI12" s="76">
        <v>0</v>
      </c>
      <c r="CJ12" s="76">
        <v>0</v>
      </c>
      <c r="CK12" s="76">
        <v>0</v>
      </c>
      <c r="CL12" s="76">
        <v>41240.5</v>
      </c>
      <c r="CM12" s="76">
        <v>38432.04</v>
      </c>
      <c r="CN12" s="76">
        <v>549.98500000000001</v>
      </c>
      <c r="CO12" s="76">
        <v>540</v>
      </c>
      <c r="CP12" s="76">
        <v>32450</v>
      </c>
      <c r="CQ12" s="76">
        <v>29643</v>
      </c>
      <c r="CR12" s="76">
        <v>0</v>
      </c>
      <c r="CS12" s="76">
        <v>0</v>
      </c>
      <c r="CT12" s="76">
        <v>21260</v>
      </c>
      <c r="CU12" s="76">
        <v>20943</v>
      </c>
      <c r="CV12" s="76">
        <v>0</v>
      </c>
      <c r="CW12" s="76">
        <v>0</v>
      </c>
      <c r="CX12" s="76">
        <v>264508.3</v>
      </c>
      <c r="CY12" s="76">
        <v>182613.82399999999</v>
      </c>
      <c r="CZ12" s="76">
        <v>0</v>
      </c>
      <c r="DA12" s="76">
        <v>0</v>
      </c>
      <c r="DB12" s="76">
        <v>154208</v>
      </c>
      <c r="DC12" s="76">
        <v>100223.82399999999</v>
      </c>
      <c r="DD12" s="76">
        <v>0</v>
      </c>
      <c r="DE12" s="76">
        <v>0</v>
      </c>
      <c r="DF12" s="76">
        <v>32280.940999999999</v>
      </c>
      <c r="DG12" s="76">
        <v>32060.791000000001</v>
      </c>
      <c r="DH12" s="76">
        <v>0</v>
      </c>
      <c r="DI12" s="76">
        <v>0</v>
      </c>
      <c r="DJ12" s="90">
        <v>32280.940999999999</v>
      </c>
      <c r="DK12" s="90">
        <v>32060.791000000001</v>
      </c>
      <c r="DL12" s="76"/>
      <c r="DM12" s="76"/>
      <c r="DN12" s="76">
        <f t="shared" si="2"/>
        <v>0</v>
      </c>
      <c r="DO12" s="76">
        <v>0</v>
      </c>
      <c r="DP12" s="90">
        <v>170000</v>
      </c>
      <c r="DQ12" s="90">
        <v>43000</v>
      </c>
      <c r="DR12" s="76">
        <v>0</v>
      </c>
      <c r="DS12" s="76">
        <v>0</v>
      </c>
      <c r="DT12" s="90">
        <v>170000</v>
      </c>
      <c r="DU12" s="90">
        <v>43000</v>
      </c>
    </row>
    <row r="13" spans="1:126" s="74" customFormat="1" ht="20.25" customHeight="1">
      <c r="B13" s="75">
        <v>4</v>
      </c>
      <c r="C13" s="55" t="s">
        <v>96</v>
      </c>
      <c r="D13" s="91">
        <v>296126.85399999999</v>
      </c>
      <c r="E13" s="91">
        <v>140642.79699999999</v>
      </c>
      <c r="F13" s="91">
        <v>205283.11600000001</v>
      </c>
      <c r="G13" s="91">
        <v>79244.47</v>
      </c>
      <c r="H13" s="91">
        <v>125843.738</v>
      </c>
      <c r="I13" s="91">
        <v>61398.326999999997</v>
      </c>
      <c r="J13" s="76">
        <v>111906</v>
      </c>
      <c r="K13" s="76">
        <v>50003.777999999998</v>
      </c>
      <c r="L13" s="76">
        <v>27740.400000000001</v>
      </c>
      <c r="M13" s="76">
        <v>26430.718000000001</v>
      </c>
      <c r="N13" s="76">
        <v>105758</v>
      </c>
      <c r="O13" s="76">
        <v>50003.777999999998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7000</v>
      </c>
      <c r="AE13" s="76">
        <v>301.37599999999998</v>
      </c>
      <c r="AF13" s="76">
        <v>89603.338000000003</v>
      </c>
      <c r="AG13" s="76">
        <v>34967.608999999997</v>
      </c>
      <c r="AH13" s="87">
        <v>0</v>
      </c>
      <c r="AI13" s="87">
        <v>0</v>
      </c>
      <c r="AJ13" s="87">
        <v>0</v>
      </c>
      <c r="AK13" s="87">
        <v>0</v>
      </c>
      <c r="AL13" s="76">
        <v>1000</v>
      </c>
      <c r="AM13" s="76">
        <v>301.37599999999998</v>
      </c>
      <c r="AN13" s="76">
        <v>45603.338000000003</v>
      </c>
      <c r="AO13" s="76">
        <v>33742.608999999997</v>
      </c>
      <c r="AP13" s="76">
        <v>6000</v>
      </c>
      <c r="AQ13" s="76">
        <v>0</v>
      </c>
      <c r="AR13" s="76">
        <v>44000</v>
      </c>
      <c r="AS13" s="76">
        <v>1225</v>
      </c>
      <c r="AT13" s="76">
        <v>0</v>
      </c>
      <c r="AU13" s="76">
        <v>0</v>
      </c>
      <c r="AV13" s="76">
        <v>0</v>
      </c>
      <c r="AW13" s="76">
        <v>0</v>
      </c>
      <c r="AX13" s="76">
        <v>1620</v>
      </c>
      <c r="AY13" s="76">
        <v>520</v>
      </c>
      <c r="AZ13" s="76">
        <v>0</v>
      </c>
      <c r="BA13" s="76">
        <v>0</v>
      </c>
      <c r="BB13" s="76">
        <v>1620</v>
      </c>
      <c r="BC13" s="76">
        <v>520</v>
      </c>
      <c r="BD13" s="76">
        <v>0</v>
      </c>
      <c r="BE13" s="76">
        <v>0</v>
      </c>
      <c r="BF13" s="76">
        <v>0</v>
      </c>
      <c r="BG13" s="76">
        <v>0</v>
      </c>
      <c r="BH13" s="76">
        <v>0</v>
      </c>
      <c r="BI13" s="76">
        <v>0</v>
      </c>
      <c r="BJ13" s="76">
        <v>13000</v>
      </c>
      <c r="BK13" s="76">
        <v>1142.2</v>
      </c>
      <c r="BL13" s="76">
        <v>8500</v>
      </c>
      <c r="BM13" s="76">
        <v>0</v>
      </c>
      <c r="BN13" s="76">
        <v>0</v>
      </c>
      <c r="BO13" s="76">
        <v>0</v>
      </c>
      <c r="BP13" s="76">
        <v>0</v>
      </c>
      <c r="BQ13" s="76">
        <v>0</v>
      </c>
      <c r="BR13" s="76">
        <v>0</v>
      </c>
      <c r="BS13" s="76">
        <v>0</v>
      </c>
      <c r="BT13" s="76">
        <v>0</v>
      </c>
      <c r="BU13" s="76">
        <v>0</v>
      </c>
      <c r="BV13" s="76">
        <v>10000</v>
      </c>
      <c r="BW13" s="76">
        <v>214</v>
      </c>
      <c r="BX13" s="76">
        <v>8500</v>
      </c>
      <c r="BY13" s="76">
        <v>0</v>
      </c>
      <c r="BZ13" s="76">
        <v>3000</v>
      </c>
      <c r="CA13" s="76">
        <v>928.2</v>
      </c>
      <c r="CB13" s="76">
        <v>0</v>
      </c>
      <c r="CC13" s="76">
        <v>0</v>
      </c>
      <c r="CD13" s="76">
        <v>0</v>
      </c>
      <c r="CE13" s="76">
        <v>0</v>
      </c>
      <c r="CF13" s="76">
        <v>0</v>
      </c>
      <c r="CG13" s="76">
        <v>0</v>
      </c>
      <c r="CH13" s="76">
        <v>0</v>
      </c>
      <c r="CI13" s="76">
        <v>0</v>
      </c>
      <c r="CJ13" s="76">
        <v>0</v>
      </c>
      <c r="CK13" s="76">
        <v>0</v>
      </c>
      <c r="CL13" s="76">
        <v>0</v>
      </c>
      <c r="CM13" s="76">
        <v>0</v>
      </c>
      <c r="CN13" s="76">
        <v>0</v>
      </c>
      <c r="CO13" s="76">
        <v>0</v>
      </c>
      <c r="CP13" s="76">
        <v>0</v>
      </c>
      <c r="CQ13" s="76">
        <v>0</v>
      </c>
      <c r="CR13" s="76">
        <v>0</v>
      </c>
      <c r="CS13" s="76">
        <v>0</v>
      </c>
      <c r="CT13" s="76">
        <v>0</v>
      </c>
      <c r="CU13" s="76">
        <v>0</v>
      </c>
      <c r="CV13" s="76">
        <v>0</v>
      </c>
      <c r="CW13" s="76">
        <v>0</v>
      </c>
      <c r="CX13" s="76">
        <v>4000</v>
      </c>
      <c r="CY13" s="76">
        <v>0</v>
      </c>
      <c r="CZ13" s="76">
        <v>0</v>
      </c>
      <c r="DA13" s="76">
        <v>0</v>
      </c>
      <c r="DB13" s="76">
        <v>0</v>
      </c>
      <c r="DC13" s="76">
        <v>0</v>
      </c>
      <c r="DD13" s="76">
        <v>0</v>
      </c>
      <c r="DE13" s="76">
        <v>0</v>
      </c>
      <c r="DF13" s="76">
        <v>32757.116000000002</v>
      </c>
      <c r="DG13" s="76">
        <v>27277.116000000002</v>
      </c>
      <c r="DH13" s="76">
        <v>0</v>
      </c>
      <c r="DI13" s="76">
        <v>0</v>
      </c>
      <c r="DJ13" s="91">
        <v>32757.116000000002</v>
      </c>
      <c r="DK13" s="91">
        <v>27277.116000000002</v>
      </c>
      <c r="DL13" s="76"/>
      <c r="DM13" s="76"/>
      <c r="DN13" s="76">
        <f t="shared" si="2"/>
        <v>0</v>
      </c>
      <c r="DO13" s="76">
        <v>0</v>
      </c>
      <c r="DP13" s="91">
        <v>35000</v>
      </c>
      <c r="DQ13" s="91">
        <v>0</v>
      </c>
      <c r="DR13" s="76">
        <v>0</v>
      </c>
      <c r="DS13" s="76">
        <v>0</v>
      </c>
      <c r="DT13" s="91">
        <v>35000</v>
      </c>
      <c r="DU13" s="91">
        <v>0</v>
      </c>
    </row>
    <row r="14" spans="1:126" ht="16.5" customHeight="1">
      <c r="A14" s="77"/>
      <c r="B14" s="75">
        <v>5</v>
      </c>
      <c r="C14" s="55" t="s">
        <v>97</v>
      </c>
      <c r="D14" s="90">
        <v>812110.84620000003</v>
      </c>
      <c r="E14" s="90">
        <v>615413.65480000002</v>
      </c>
      <c r="F14" s="90">
        <v>591663.99620000005</v>
      </c>
      <c r="G14" s="90">
        <v>428496.5048</v>
      </c>
      <c r="H14" s="90">
        <v>309529.83</v>
      </c>
      <c r="I14" s="90">
        <v>229734.85</v>
      </c>
      <c r="J14" s="76">
        <v>201024.6072</v>
      </c>
      <c r="K14" s="76">
        <v>120022.0488</v>
      </c>
      <c r="L14" s="76">
        <v>3635</v>
      </c>
      <c r="M14" s="76">
        <v>1094.75</v>
      </c>
      <c r="N14" s="76">
        <v>184660</v>
      </c>
      <c r="O14" s="76">
        <v>116180.3915</v>
      </c>
      <c r="P14" s="76">
        <v>3635</v>
      </c>
      <c r="Q14" s="76">
        <v>1094.75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149056.40900000001</v>
      </c>
      <c r="AE14" s="76">
        <v>149056.40900000001</v>
      </c>
      <c r="AF14" s="76">
        <v>303607.83</v>
      </c>
      <c r="AG14" s="76">
        <v>226353.1</v>
      </c>
      <c r="AH14" s="87">
        <v>149056.40900000001</v>
      </c>
      <c r="AI14" s="87">
        <v>149056.40900000001</v>
      </c>
      <c r="AJ14" s="87">
        <v>0</v>
      </c>
      <c r="AK14" s="87">
        <v>0</v>
      </c>
      <c r="AL14" s="76">
        <v>0</v>
      </c>
      <c r="AM14" s="76">
        <v>0</v>
      </c>
      <c r="AN14" s="76">
        <v>303607.83</v>
      </c>
      <c r="AO14" s="76">
        <v>229772.12</v>
      </c>
      <c r="AP14" s="76">
        <v>0</v>
      </c>
      <c r="AQ14" s="76">
        <v>0</v>
      </c>
      <c r="AR14" s="76">
        <v>0</v>
      </c>
      <c r="AS14" s="76">
        <v>0</v>
      </c>
      <c r="AT14" s="76">
        <v>0</v>
      </c>
      <c r="AU14" s="76">
        <v>0</v>
      </c>
      <c r="AV14" s="76">
        <v>0</v>
      </c>
      <c r="AW14" s="76">
        <v>-3419.02</v>
      </c>
      <c r="AX14" s="76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0</v>
      </c>
      <c r="BF14" s="76">
        <v>0</v>
      </c>
      <c r="BG14" s="76">
        <v>0</v>
      </c>
      <c r="BH14" s="76">
        <v>0</v>
      </c>
      <c r="BI14" s="76">
        <v>0</v>
      </c>
      <c r="BJ14" s="76">
        <v>66346</v>
      </c>
      <c r="BK14" s="76">
        <v>51577.072999999997</v>
      </c>
      <c r="BL14" s="76">
        <v>587</v>
      </c>
      <c r="BM14" s="76">
        <v>587</v>
      </c>
      <c r="BN14" s="76">
        <v>0</v>
      </c>
      <c r="BO14" s="76">
        <v>0</v>
      </c>
      <c r="BP14" s="76">
        <v>0</v>
      </c>
      <c r="BQ14" s="76">
        <v>0</v>
      </c>
      <c r="BR14" s="76">
        <v>0</v>
      </c>
      <c r="BS14" s="76">
        <v>0</v>
      </c>
      <c r="BT14" s="76">
        <v>587</v>
      </c>
      <c r="BU14" s="76">
        <v>587</v>
      </c>
      <c r="BV14" s="76">
        <v>61346</v>
      </c>
      <c r="BW14" s="76">
        <v>47787.072999999997</v>
      </c>
      <c r="BX14" s="76">
        <v>0</v>
      </c>
      <c r="BY14" s="76">
        <v>0</v>
      </c>
      <c r="BZ14" s="76">
        <v>5000</v>
      </c>
      <c r="CA14" s="76">
        <v>3790</v>
      </c>
      <c r="CB14" s="76">
        <v>0</v>
      </c>
      <c r="CC14" s="76">
        <v>0</v>
      </c>
      <c r="CD14" s="76">
        <v>0</v>
      </c>
      <c r="CE14" s="76">
        <v>0</v>
      </c>
      <c r="CF14" s="76">
        <v>0</v>
      </c>
      <c r="CG14" s="76">
        <v>0</v>
      </c>
      <c r="CH14" s="76">
        <v>0</v>
      </c>
      <c r="CI14" s="76">
        <v>0</v>
      </c>
      <c r="CJ14" s="76">
        <v>0</v>
      </c>
      <c r="CK14" s="76">
        <v>0</v>
      </c>
      <c r="CL14" s="76">
        <v>12000</v>
      </c>
      <c r="CM14" s="76">
        <v>10831.86</v>
      </c>
      <c r="CN14" s="76">
        <v>1700</v>
      </c>
      <c r="CO14" s="76">
        <v>1700</v>
      </c>
      <c r="CP14" s="76">
        <v>12000</v>
      </c>
      <c r="CQ14" s="76">
        <v>10831.86</v>
      </c>
      <c r="CR14" s="76">
        <v>1700</v>
      </c>
      <c r="CS14" s="76">
        <v>1700</v>
      </c>
      <c r="CT14" s="76">
        <v>12000</v>
      </c>
      <c r="CU14" s="76">
        <v>10831.86</v>
      </c>
      <c r="CV14" s="76">
        <v>850</v>
      </c>
      <c r="CW14" s="76">
        <v>850</v>
      </c>
      <c r="CX14" s="76">
        <v>64154</v>
      </c>
      <c r="CY14" s="76">
        <v>49466.413999999997</v>
      </c>
      <c r="CZ14" s="76">
        <v>0</v>
      </c>
      <c r="DA14" s="76">
        <v>0</v>
      </c>
      <c r="DB14" s="76">
        <v>43154</v>
      </c>
      <c r="DC14" s="76">
        <v>33723.326000000001</v>
      </c>
      <c r="DD14" s="76">
        <v>0</v>
      </c>
      <c r="DE14" s="76">
        <v>0</v>
      </c>
      <c r="DF14" s="76">
        <v>10000</v>
      </c>
      <c r="DG14" s="76">
        <v>4725</v>
      </c>
      <c r="DH14" s="76">
        <v>0</v>
      </c>
      <c r="DI14" s="76">
        <v>0</v>
      </c>
      <c r="DJ14" s="90">
        <v>10000</v>
      </c>
      <c r="DK14" s="90">
        <v>4725</v>
      </c>
      <c r="DL14" s="76"/>
      <c r="DM14" s="76"/>
      <c r="DN14" s="76">
        <f t="shared" si="2"/>
        <v>0</v>
      </c>
      <c r="DO14" s="76">
        <v>0</v>
      </c>
      <c r="DP14" s="90">
        <v>89082.98</v>
      </c>
      <c r="DQ14" s="90">
        <v>42817.7</v>
      </c>
      <c r="DR14" s="76">
        <v>0</v>
      </c>
      <c r="DS14" s="76">
        <v>0</v>
      </c>
      <c r="DT14" s="90">
        <v>89082.98</v>
      </c>
      <c r="DU14" s="90">
        <v>42817.7</v>
      </c>
    </row>
    <row r="15" spans="1:126" ht="16.5" customHeight="1">
      <c r="A15" s="77"/>
      <c r="B15" s="75">
        <v>6</v>
      </c>
      <c r="C15" s="55" t="s">
        <v>98</v>
      </c>
      <c r="D15" s="90">
        <v>50727.093999999997</v>
      </c>
      <c r="E15" s="90">
        <v>11244.0067</v>
      </c>
      <c r="F15" s="90">
        <v>13028.7</v>
      </c>
      <c r="G15" s="90">
        <v>5854.0066999999999</v>
      </c>
      <c r="H15" s="90">
        <v>39698.394</v>
      </c>
      <c r="I15" s="90">
        <v>5390</v>
      </c>
      <c r="J15" s="76">
        <v>9902.7000000000007</v>
      </c>
      <c r="K15" s="76">
        <v>5408.9463999999998</v>
      </c>
      <c r="L15" s="76">
        <v>900</v>
      </c>
      <c r="M15" s="76">
        <v>0</v>
      </c>
      <c r="N15" s="76">
        <v>9832.7000000000007</v>
      </c>
      <c r="O15" s="76">
        <v>5408.9463999999998</v>
      </c>
      <c r="P15" s="76">
        <v>500</v>
      </c>
      <c r="Q15" s="76">
        <v>0</v>
      </c>
      <c r="R15" s="76">
        <v>70</v>
      </c>
      <c r="S15" s="76">
        <v>0</v>
      </c>
      <c r="T15" s="76">
        <v>400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576</v>
      </c>
      <c r="AE15" s="76">
        <v>416</v>
      </c>
      <c r="AF15" s="76">
        <v>37998.394</v>
      </c>
      <c r="AG15" s="76">
        <v>5390</v>
      </c>
      <c r="AH15" s="87">
        <v>576</v>
      </c>
      <c r="AI15" s="87">
        <v>416</v>
      </c>
      <c r="AJ15" s="87">
        <v>0</v>
      </c>
      <c r="AK15" s="87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37998.394</v>
      </c>
      <c r="AS15" s="76">
        <v>5390</v>
      </c>
      <c r="AT15" s="76">
        <v>0</v>
      </c>
      <c r="AU15" s="76">
        <v>0</v>
      </c>
      <c r="AV15" s="76">
        <v>0</v>
      </c>
      <c r="AW15" s="76">
        <v>0</v>
      </c>
      <c r="AX15" s="76">
        <v>50</v>
      </c>
      <c r="AY15" s="76">
        <v>0</v>
      </c>
      <c r="AZ15" s="76">
        <v>0</v>
      </c>
      <c r="BA15" s="76">
        <v>0</v>
      </c>
      <c r="BB15" s="76">
        <v>50</v>
      </c>
      <c r="BC15" s="76">
        <v>0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</v>
      </c>
      <c r="BJ15" s="76">
        <v>200</v>
      </c>
      <c r="BK15" s="76">
        <v>29.060300000000002</v>
      </c>
      <c r="BL15" s="76">
        <v>800</v>
      </c>
      <c r="BM15" s="76">
        <v>0</v>
      </c>
      <c r="BN15" s="76">
        <v>0</v>
      </c>
      <c r="BO15" s="76">
        <v>0</v>
      </c>
      <c r="BP15" s="76">
        <v>0</v>
      </c>
      <c r="BQ15" s="76">
        <v>0</v>
      </c>
      <c r="BR15" s="76">
        <v>0</v>
      </c>
      <c r="BS15" s="76">
        <v>0</v>
      </c>
      <c r="BT15" s="76">
        <v>0</v>
      </c>
      <c r="BU15" s="76">
        <v>0</v>
      </c>
      <c r="BV15" s="76">
        <v>100</v>
      </c>
      <c r="BW15" s="76">
        <v>0</v>
      </c>
      <c r="BX15" s="76">
        <v>300</v>
      </c>
      <c r="BY15" s="76">
        <v>0</v>
      </c>
      <c r="BZ15" s="76">
        <v>100</v>
      </c>
      <c r="CA15" s="76">
        <v>29.060300000000002</v>
      </c>
      <c r="CB15" s="76">
        <v>500</v>
      </c>
      <c r="CC15" s="76">
        <v>0</v>
      </c>
      <c r="CD15" s="76">
        <v>0</v>
      </c>
      <c r="CE15" s="76">
        <v>0</v>
      </c>
      <c r="CF15" s="76">
        <v>0</v>
      </c>
      <c r="CG15" s="76">
        <v>0</v>
      </c>
      <c r="CH15" s="76">
        <v>0</v>
      </c>
      <c r="CI15" s="76">
        <v>0</v>
      </c>
      <c r="CJ15" s="76">
        <v>0</v>
      </c>
      <c r="CK15" s="76">
        <v>0</v>
      </c>
      <c r="CL15" s="76">
        <v>50</v>
      </c>
      <c r="CM15" s="76">
        <v>0</v>
      </c>
      <c r="CN15" s="76">
        <v>0</v>
      </c>
      <c r="CO15" s="76">
        <v>0</v>
      </c>
      <c r="CP15" s="76">
        <v>50</v>
      </c>
      <c r="CQ15" s="76">
        <v>0</v>
      </c>
      <c r="CR15" s="76">
        <v>0</v>
      </c>
      <c r="CS15" s="76">
        <v>0</v>
      </c>
      <c r="CT15" s="76">
        <v>0</v>
      </c>
      <c r="CU15" s="76">
        <v>0</v>
      </c>
      <c r="CV15" s="76">
        <v>0</v>
      </c>
      <c r="CW15" s="76">
        <v>0</v>
      </c>
      <c r="CX15" s="76">
        <v>0</v>
      </c>
      <c r="CY15" s="76">
        <v>0</v>
      </c>
      <c r="CZ15" s="76">
        <v>0</v>
      </c>
      <c r="DA15" s="76">
        <v>0</v>
      </c>
      <c r="DB15" s="76">
        <v>0</v>
      </c>
      <c r="DC15" s="76">
        <v>0</v>
      </c>
      <c r="DD15" s="76">
        <v>0</v>
      </c>
      <c r="DE15" s="76">
        <v>0</v>
      </c>
      <c r="DF15" s="76">
        <v>250</v>
      </c>
      <c r="DG15" s="76">
        <v>0</v>
      </c>
      <c r="DH15" s="76">
        <v>0</v>
      </c>
      <c r="DI15" s="76">
        <v>0</v>
      </c>
      <c r="DJ15" s="90">
        <v>250</v>
      </c>
      <c r="DK15" s="90">
        <v>0</v>
      </c>
      <c r="DL15" s="76"/>
      <c r="DM15" s="76"/>
      <c r="DN15" s="76">
        <f>+DP15+DR15-DT15</f>
        <v>0</v>
      </c>
      <c r="DO15" s="76">
        <v>0</v>
      </c>
      <c r="DP15" s="90">
        <v>2000</v>
      </c>
      <c r="DQ15" s="90">
        <v>0</v>
      </c>
      <c r="DR15" s="76">
        <v>0</v>
      </c>
      <c r="DS15" s="76">
        <v>0</v>
      </c>
      <c r="DT15" s="90">
        <v>2000</v>
      </c>
      <c r="DU15" s="90">
        <v>0</v>
      </c>
    </row>
    <row r="16" spans="1:126" ht="16.5" customHeight="1">
      <c r="A16" s="77"/>
      <c r="B16" s="75">
        <v>7</v>
      </c>
      <c r="C16" s="55" t="s">
        <v>99</v>
      </c>
      <c r="D16" s="90">
        <v>82236.440300000002</v>
      </c>
      <c r="E16" s="90">
        <v>56763.324699999997</v>
      </c>
      <c r="F16" s="90">
        <v>68587.06</v>
      </c>
      <c r="G16" s="90">
        <v>55839.324699999997</v>
      </c>
      <c r="H16" s="90">
        <v>13649.380300000001</v>
      </c>
      <c r="I16" s="90">
        <v>924</v>
      </c>
      <c r="J16" s="76">
        <v>32370.240000000002</v>
      </c>
      <c r="K16" s="76">
        <v>23635.1175</v>
      </c>
      <c r="L16" s="76">
        <v>5094.0802999999996</v>
      </c>
      <c r="M16" s="76">
        <v>924</v>
      </c>
      <c r="N16" s="76">
        <v>29649</v>
      </c>
      <c r="O16" s="76">
        <v>21024.807499999999</v>
      </c>
      <c r="P16" s="76">
        <v>1094.0803000000001</v>
      </c>
      <c r="Q16" s="76">
        <v>924</v>
      </c>
      <c r="R16" s="76">
        <v>2721.24</v>
      </c>
      <c r="S16" s="76">
        <v>2610.31</v>
      </c>
      <c r="T16" s="76">
        <v>4000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27251.46</v>
      </c>
      <c r="AE16" s="76">
        <v>26958.959999999999</v>
      </c>
      <c r="AF16" s="76">
        <v>-5044.7</v>
      </c>
      <c r="AG16" s="76">
        <v>0</v>
      </c>
      <c r="AH16" s="87">
        <v>26260.46</v>
      </c>
      <c r="AI16" s="87">
        <v>25967.96</v>
      </c>
      <c r="AJ16" s="87">
        <v>0</v>
      </c>
      <c r="AK16" s="87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991</v>
      </c>
      <c r="AQ16" s="76">
        <v>991</v>
      </c>
      <c r="AR16" s="76">
        <v>0</v>
      </c>
      <c r="AS16" s="76">
        <v>0</v>
      </c>
      <c r="AT16" s="76">
        <v>0</v>
      </c>
      <c r="AU16" s="76">
        <v>0</v>
      </c>
      <c r="AV16" s="76">
        <v>-5044.7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0</v>
      </c>
      <c r="BF16" s="76">
        <v>0</v>
      </c>
      <c r="BG16" s="76">
        <v>0</v>
      </c>
      <c r="BH16" s="76">
        <v>0</v>
      </c>
      <c r="BI16" s="76">
        <v>0</v>
      </c>
      <c r="BJ16" s="76">
        <v>5265.36</v>
      </c>
      <c r="BK16" s="76">
        <v>4731.7471999999998</v>
      </c>
      <c r="BL16" s="76">
        <v>6840</v>
      </c>
      <c r="BM16" s="76">
        <v>0</v>
      </c>
      <c r="BN16" s="76">
        <v>0</v>
      </c>
      <c r="BO16" s="76">
        <v>0</v>
      </c>
      <c r="BP16" s="76">
        <v>0</v>
      </c>
      <c r="BQ16" s="76">
        <v>0</v>
      </c>
      <c r="BR16" s="76">
        <v>0</v>
      </c>
      <c r="BS16" s="76">
        <v>0</v>
      </c>
      <c r="BT16" s="76">
        <v>0</v>
      </c>
      <c r="BU16" s="76">
        <v>0</v>
      </c>
      <c r="BV16" s="76">
        <v>4006.09</v>
      </c>
      <c r="BW16" s="76">
        <v>3706.3971000000001</v>
      </c>
      <c r="BX16" s="76">
        <v>4240</v>
      </c>
      <c r="BY16" s="76">
        <v>0</v>
      </c>
      <c r="BZ16" s="76">
        <v>1259.27</v>
      </c>
      <c r="CA16" s="76">
        <v>1025.3501000000001</v>
      </c>
      <c r="CB16" s="76">
        <v>2600</v>
      </c>
      <c r="CC16" s="76">
        <v>0</v>
      </c>
      <c r="CD16" s="76">
        <v>0</v>
      </c>
      <c r="CE16" s="76">
        <v>0</v>
      </c>
      <c r="CF16" s="76">
        <v>0</v>
      </c>
      <c r="CG16" s="76">
        <v>0</v>
      </c>
      <c r="CH16" s="76">
        <v>0</v>
      </c>
      <c r="CI16" s="76">
        <v>0</v>
      </c>
      <c r="CJ16" s="76">
        <v>0</v>
      </c>
      <c r="CK16" s="76">
        <v>0</v>
      </c>
      <c r="CL16" s="76">
        <v>700</v>
      </c>
      <c r="CM16" s="76">
        <v>228.5</v>
      </c>
      <c r="CN16" s="76">
        <v>6760</v>
      </c>
      <c r="CO16" s="76">
        <v>0</v>
      </c>
      <c r="CP16" s="76">
        <v>700</v>
      </c>
      <c r="CQ16" s="76">
        <v>228.5</v>
      </c>
      <c r="CR16" s="76">
        <v>6760</v>
      </c>
      <c r="CS16" s="76">
        <v>0</v>
      </c>
      <c r="CT16" s="76">
        <v>0</v>
      </c>
      <c r="CU16" s="76">
        <v>0</v>
      </c>
      <c r="CV16" s="76">
        <v>6760</v>
      </c>
      <c r="CW16" s="76">
        <v>0</v>
      </c>
      <c r="CX16" s="76">
        <v>0</v>
      </c>
      <c r="CY16" s="76">
        <v>0</v>
      </c>
      <c r="CZ16" s="76">
        <v>0</v>
      </c>
      <c r="DA16" s="76">
        <v>0</v>
      </c>
      <c r="DB16" s="76">
        <v>0</v>
      </c>
      <c r="DC16" s="76">
        <v>0</v>
      </c>
      <c r="DD16" s="76">
        <v>0</v>
      </c>
      <c r="DE16" s="76">
        <v>0</v>
      </c>
      <c r="DF16" s="76">
        <v>500</v>
      </c>
      <c r="DG16" s="76">
        <v>285</v>
      </c>
      <c r="DH16" s="76">
        <v>0</v>
      </c>
      <c r="DI16" s="76">
        <v>0</v>
      </c>
      <c r="DJ16" s="90">
        <v>500</v>
      </c>
      <c r="DK16" s="90">
        <v>285</v>
      </c>
      <c r="DL16" s="76"/>
      <c r="DM16" s="76"/>
      <c r="DN16" s="76">
        <f>+DP16+DR16-DT16</f>
        <v>2500</v>
      </c>
      <c r="DO16" s="76">
        <v>0</v>
      </c>
      <c r="DP16" s="90">
        <v>2500</v>
      </c>
      <c r="DQ16" s="90">
        <v>0</v>
      </c>
      <c r="DR16" s="76">
        <v>0</v>
      </c>
      <c r="DS16" s="76">
        <v>0</v>
      </c>
      <c r="DT16" s="90">
        <v>0</v>
      </c>
      <c r="DU16" s="90">
        <v>0</v>
      </c>
    </row>
    <row r="17" spans="1:125" ht="16.5" customHeight="1">
      <c r="A17" s="77"/>
      <c r="B17" s="75">
        <v>8</v>
      </c>
      <c r="C17" s="55" t="s">
        <v>100</v>
      </c>
      <c r="D17" s="90">
        <v>2712995.1436999999</v>
      </c>
      <c r="E17" s="90">
        <v>1776331.4424999999</v>
      </c>
      <c r="F17" s="90">
        <v>1984742.3226999999</v>
      </c>
      <c r="G17" s="90">
        <v>1141639.0203</v>
      </c>
      <c r="H17" s="90">
        <v>868252.821</v>
      </c>
      <c r="I17" s="90">
        <v>644392.42220000003</v>
      </c>
      <c r="J17" s="76">
        <v>819186.1</v>
      </c>
      <c r="K17" s="76">
        <v>483438.51760000002</v>
      </c>
      <c r="L17" s="76">
        <v>299050.02100000001</v>
      </c>
      <c r="M17" s="76">
        <v>130466.2175</v>
      </c>
      <c r="N17" s="76">
        <v>714486.1</v>
      </c>
      <c r="O17" s="76">
        <v>428339.73119999998</v>
      </c>
      <c r="P17" s="76">
        <v>86550.020999999993</v>
      </c>
      <c r="Q17" s="76">
        <v>50119.031999999999</v>
      </c>
      <c r="R17" s="76">
        <v>104700</v>
      </c>
      <c r="S17" s="76">
        <v>55098.786399999997</v>
      </c>
      <c r="T17" s="76">
        <v>212500</v>
      </c>
      <c r="U17" s="76">
        <v>80347.185500000007</v>
      </c>
      <c r="V17" s="76">
        <v>4500</v>
      </c>
      <c r="W17" s="76">
        <v>145.6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168706.22270000001</v>
      </c>
      <c r="AE17" s="76">
        <v>163486.17600000001</v>
      </c>
      <c r="AF17" s="76">
        <v>452302.8</v>
      </c>
      <c r="AG17" s="76">
        <v>482068.47470000002</v>
      </c>
      <c r="AH17" s="87">
        <v>166706.17600000001</v>
      </c>
      <c r="AI17" s="87">
        <v>163336.17600000001</v>
      </c>
      <c r="AJ17" s="87">
        <v>435302.8</v>
      </c>
      <c r="AK17" s="87">
        <v>115133.329</v>
      </c>
      <c r="AL17" s="76">
        <v>0</v>
      </c>
      <c r="AM17" s="76">
        <v>0</v>
      </c>
      <c r="AN17" s="76">
        <v>0</v>
      </c>
      <c r="AO17" s="76">
        <v>0</v>
      </c>
      <c r="AP17" s="76">
        <v>2000.0467000000001</v>
      </c>
      <c r="AQ17" s="76">
        <v>150</v>
      </c>
      <c r="AR17" s="76">
        <v>717000</v>
      </c>
      <c r="AS17" s="76">
        <v>398409.22769999999</v>
      </c>
      <c r="AT17" s="76">
        <v>0</v>
      </c>
      <c r="AU17" s="76">
        <v>0</v>
      </c>
      <c r="AV17" s="76">
        <v>-700000</v>
      </c>
      <c r="AW17" s="76">
        <v>-31474.081999999999</v>
      </c>
      <c r="AX17" s="76">
        <v>500</v>
      </c>
      <c r="AY17" s="76">
        <v>0</v>
      </c>
      <c r="AZ17" s="76">
        <v>45000</v>
      </c>
      <c r="BA17" s="76">
        <v>12510</v>
      </c>
      <c r="BB17" s="76">
        <v>500</v>
      </c>
      <c r="BC17" s="76">
        <v>0</v>
      </c>
      <c r="BD17" s="76">
        <v>45000</v>
      </c>
      <c r="BE17" s="76">
        <v>12510</v>
      </c>
      <c r="BF17" s="76">
        <v>0</v>
      </c>
      <c r="BG17" s="76">
        <v>0</v>
      </c>
      <c r="BH17" s="76">
        <v>0</v>
      </c>
      <c r="BI17" s="76">
        <v>0</v>
      </c>
      <c r="BJ17" s="76">
        <v>292350</v>
      </c>
      <c r="BK17" s="76">
        <v>196523.0227</v>
      </c>
      <c r="BL17" s="76">
        <v>43000</v>
      </c>
      <c r="BM17" s="76">
        <v>11452.03</v>
      </c>
      <c r="BN17" s="76">
        <v>0</v>
      </c>
      <c r="BO17" s="76">
        <v>0</v>
      </c>
      <c r="BP17" s="76">
        <v>0</v>
      </c>
      <c r="BQ17" s="76">
        <v>0</v>
      </c>
      <c r="BR17" s="76">
        <v>0</v>
      </c>
      <c r="BS17" s="76">
        <v>0</v>
      </c>
      <c r="BT17" s="76">
        <v>0</v>
      </c>
      <c r="BU17" s="76">
        <v>0</v>
      </c>
      <c r="BV17" s="76">
        <v>28600</v>
      </c>
      <c r="BW17" s="76">
        <v>13159.0604</v>
      </c>
      <c r="BX17" s="76">
        <v>33000</v>
      </c>
      <c r="BY17" s="76">
        <v>6102.03</v>
      </c>
      <c r="BZ17" s="76">
        <v>23750</v>
      </c>
      <c r="CA17" s="76">
        <v>16709.855</v>
      </c>
      <c r="CB17" s="76">
        <v>10000</v>
      </c>
      <c r="CC17" s="76">
        <v>5350</v>
      </c>
      <c r="CD17" s="76">
        <v>240000</v>
      </c>
      <c r="CE17" s="76">
        <v>166654.1073</v>
      </c>
      <c r="CF17" s="76">
        <v>0</v>
      </c>
      <c r="CG17" s="76">
        <v>0</v>
      </c>
      <c r="CH17" s="76">
        <v>0</v>
      </c>
      <c r="CI17" s="76">
        <v>0</v>
      </c>
      <c r="CJ17" s="76">
        <v>0</v>
      </c>
      <c r="CK17" s="76">
        <v>0</v>
      </c>
      <c r="CL17" s="76">
        <v>147000</v>
      </c>
      <c r="CM17" s="76">
        <v>81711.483999999997</v>
      </c>
      <c r="CN17" s="76">
        <v>18000</v>
      </c>
      <c r="CO17" s="76">
        <v>1322</v>
      </c>
      <c r="CP17" s="76">
        <v>119000</v>
      </c>
      <c r="CQ17" s="76">
        <v>68650.551999999996</v>
      </c>
      <c r="CR17" s="76">
        <v>13000</v>
      </c>
      <c r="CS17" s="76">
        <v>553</v>
      </c>
      <c r="CT17" s="76">
        <v>66000</v>
      </c>
      <c r="CU17" s="76">
        <v>42528.086000000003</v>
      </c>
      <c r="CV17" s="76">
        <v>6000</v>
      </c>
      <c r="CW17" s="76">
        <v>553</v>
      </c>
      <c r="CX17" s="76">
        <v>387500</v>
      </c>
      <c r="CY17" s="76">
        <v>193589.22</v>
      </c>
      <c r="CZ17" s="76">
        <v>10900</v>
      </c>
      <c r="DA17" s="76">
        <v>6573.7</v>
      </c>
      <c r="DB17" s="76">
        <v>320500</v>
      </c>
      <c r="DC17" s="76">
        <v>150498.46</v>
      </c>
      <c r="DD17" s="76">
        <v>10900</v>
      </c>
      <c r="DE17" s="76">
        <v>6573.7</v>
      </c>
      <c r="DF17" s="76">
        <v>25000</v>
      </c>
      <c r="DG17" s="76">
        <v>13045</v>
      </c>
      <c r="DH17" s="76">
        <v>0</v>
      </c>
      <c r="DI17" s="76">
        <v>0</v>
      </c>
      <c r="DJ17" s="90">
        <v>25000</v>
      </c>
      <c r="DK17" s="90">
        <v>13045</v>
      </c>
      <c r="DL17" s="76"/>
      <c r="DM17" s="76"/>
      <c r="DN17" s="76">
        <f t="shared" si="2"/>
        <v>0</v>
      </c>
      <c r="DO17" s="76">
        <v>0</v>
      </c>
      <c r="DP17" s="90">
        <v>140000</v>
      </c>
      <c r="DQ17" s="90">
        <v>9700</v>
      </c>
      <c r="DR17" s="76">
        <v>0</v>
      </c>
      <c r="DS17" s="76">
        <v>0</v>
      </c>
      <c r="DT17" s="90">
        <v>140000</v>
      </c>
      <c r="DU17" s="90">
        <v>9700</v>
      </c>
    </row>
    <row r="18" spans="1:125" s="78" customFormat="1" ht="22.5" customHeight="1">
      <c r="B18" s="75"/>
      <c r="C18" s="55" t="s">
        <v>136</v>
      </c>
      <c r="D18" s="76">
        <v>10941627.992000001</v>
      </c>
      <c r="E18" s="76">
        <v>6361714.9402999999</v>
      </c>
      <c r="F18" s="76">
        <v>7430832.1391000003</v>
      </c>
      <c r="G18" s="76">
        <v>4846561.0511999996</v>
      </c>
      <c r="H18" s="76">
        <v>4357107.8328999998</v>
      </c>
      <c r="I18" s="76">
        <v>2016671.5891</v>
      </c>
      <c r="J18" s="76">
        <f>SUM(J10:J17)</f>
        <v>2454806.9295999999</v>
      </c>
      <c r="K18" s="76">
        <f>SUM(K10:K17)</f>
        <v>1466587.5504000001</v>
      </c>
      <c r="L18" s="76">
        <f>SUM(L10:L17)</f>
        <v>1109682.3163000001</v>
      </c>
      <c r="M18" s="76">
        <f>SUM(M10:M17)</f>
        <v>385745.9768</v>
      </c>
      <c r="N18" s="76">
        <f>SUM(N10:N17)</f>
        <v>2245366.9923999999</v>
      </c>
      <c r="O18" s="76">
        <f>SUM(O10:O17)</f>
        <v>1374971.6757</v>
      </c>
      <c r="P18" s="76">
        <f>SUM(P10:P17)</f>
        <v>541260.91629999992</v>
      </c>
      <c r="Q18" s="76">
        <f>SUM(Q10:Q17)</f>
        <v>168226.56100000002</v>
      </c>
      <c r="R18" s="76">
        <f>SUM(R10:R17)</f>
        <v>171706.63</v>
      </c>
      <c r="S18" s="76">
        <f>SUM(S10:S17)</f>
        <v>78269.232399999994</v>
      </c>
      <c r="T18" s="76">
        <f>SUM(T10:T17)</f>
        <v>540681</v>
      </c>
      <c r="U18" s="76">
        <f>SUM(U10:U17)</f>
        <v>191088.69780000002</v>
      </c>
      <c r="V18" s="76">
        <f>SUM(V10:V17)</f>
        <v>4500</v>
      </c>
      <c r="W18" s="76">
        <f>SUM(W10:W17)</f>
        <v>145.6</v>
      </c>
      <c r="X18" s="76">
        <f>SUM(X10:X17)</f>
        <v>0</v>
      </c>
      <c r="Y18" s="76">
        <f>SUM(Y10:Y17)</f>
        <v>0</v>
      </c>
      <c r="Z18" s="76">
        <f>SUM(Z10:Z17)</f>
        <v>0</v>
      </c>
      <c r="AA18" s="76">
        <f>SUM(AA10:AA17)</f>
        <v>0</v>
      </c>
      <c r="AB18" s="76">
        <f>SUM(AB10:AB17)</f>
        <v>0</v>
      </c>
      <c r="AC18" s="76">
        <f>SUM(AC10:AC17)</f>
        <v>0</v>
      </c>
      <c r="AD18" s="76">
        <f>SUM(AD10:AD17)</f>
        <v>390444.03250000003</v>
      </c>
      <c r="AE18" s="76">
        <f>SUM(AE10:AE17)</f>
        <v>369659.842</v>
      </c>
      <c r="AF18" s="76">
        <f>SUM(AF10:AF17)</f>
        <v>1485943.1344999999</v>
      </c>
      <c r="AG18" s="76">
        <f>SUM(AG10:AG17)</f>
        <v>1173495.7027</v>
      </c>
      <c r="AH18" s="76">
        <f>SUM(AH10:AH17)</f>
        <v>378704.16580000002</v>
      </c>
      <c r="AI18" s="76">
        <f>SUM(AI10:AI17)</f>
        <v>367468.64600000001</v>
      </c>
      <c r="AJ18" s="76">
        <f>SUM(AJ10:AJ17)</f>
        <v>627302.80000000005</v>
      </c>
      <c r="AK18" s="76">
        <f>SUM(AK10:AK17)</f>
        <v>154591.16899999999</v>
      </c>
      <c r="AL18" s="76">
        <f>SUM(AL10:AL17)</f>
        <v>1000</v>
      </c>
      <c r="AM18" s="76">
        <f>SUM(AM10:AM17)</f>
        <v>301.37599999999998</v>
      </c>
      <c r="AN18" s="76">
        <f>SUM(AN10:AN17)</f>
        <v>498411.16800000001</v>
      </c>
      <c r="AO18" s="76">
        <f>SUM(AO10:AO17)</f>
        <v>392297.516</v>
      </c>
      <c r="AP18" s="76">
        <f>SUM(AP10:AP17)</f>
        <v>10739.8667</v>
      </c>
      <c r="AQ18" s="76">
        <f>SUM(AQ10:AQ17)</f>
        <v>1889.8200000000002</v>
      </c>
      <c r="AR18" s="76">
        <f>SUM(AR10:AR17)</f>
        <v>3323121.3577999999</v>
      </c>
      <c r="AS18" s="76">
        <f>SUM(AS10:AS17)</f>
        <v>2006127.7996999999</v>
      </c>
      <c r="AT18" s="76">
        <f>SUM(AT10:AT17)</f>
        <v>0</v>
      </c>
      <c r="AU18" s="76">
        <f>SUM(AU10:AU17)</f>
        <v>0</v>
      </c>
      <c r="AV18" s="76">
        <f>SUM(AV10:AV17)</f>
        <v>-2962892.1913000001</v>
      </c>
      <c r="AW18" s="76">
        <f>SUM(AW10:AW17)</f>
        <v>-1379520.7819999999</v>
      </c>
      <c r="AX18" s="76">
        <f>SUM(AX10:AX17)</f>
        <v>372170</v>
      </c>
      <c r="AY18" s="76">
        <f>SUM(AY10:AY17)</f>
        <v>286149.94300000003</v>
      </c>
      <c r="AZ18" s="76">
        <f>SUM(AZ10:AZ17)</f>
        <v>45000</v>
      </c>
      <c r="BA18" s="76">
        <f>SUM(BA10:BA17)</f>
        <v>12510</v>
      </c>
      <c r="BB18" s="76">
        <f>SUM(BB10:BB17)</f>
        <v>372170</v>
      </c>
      <c r="BC18" s="76">
        <f>SUM(BC10:BC17)</f>
        <v>286149.94300000003</v>
      </c>
      <c r="BD18" s="76">
        <f>SUM(BD10:BD17)</f>
        <v>45000</v>
      </c>
      <c r="BE18" s="76">
        <f>SUM(BE10:BE17)</f>
        <v>12510</v>
      </c>
      <c r="BF18" s="76">
        <f>SUM(BF10:BF17)</f>
        <v>0</v>
      </c>
      <c r="BG18" s="76">
        <f>SUM(BG10:BG17)</f>
        <v>0</v>
      </c>
      <c r="BH18" s="76">
        <f>SUM(BH10:BH17)</f>
        <v>0</v>
      </c>
      <c r="BI18" s="76">
        <f>SUM(BI10:BI17)</f>
        <v>0</v>
      </c>
      <c r="BJ18" s="76">
        <f>SUM(BJ10:BJ17)</f>
        <v>1125611.54</v>
      </c>
      <c r="BK18" s="76">
        <f>SUM(BK10:BK17)</f>
        <v>805024.39679999987</v>
      </c>
      <c r="BL18" s="76">
        <f>SUM(BL10:BL17)</f>
        <v>427973.59710000001</v>
      </c>
      <c r="BM18" s="76">
        <f>SUM(BM10:BM17)</f>
        <v>228402.8616</v>
      </c>
      <c r="BN18" s="76">
        <f>SUM(BN10:BN17)</f>
        <v>232000</v>
      </c>
      <c r="BO18" s="76">
        <f>SUM(BO10:BO17)</f>
        <v>156161.71</v>
      </c>
      <c r="BP18" s="76">
        <f>SUM(BP10:BP17)</f>
        <v>214920</v>
      </c>
      <c r="BQ18" s="76">
        <f>SUM(BQ10:BQ17)</f>
        <v>135876.655</v>
      </c>
      <c r="BR18" s="76">
        <f>SUM(BR10:BR17)</f>
        <v>0</v>
      </c>
      <c r="BS18" s="76">
        <f>SUM(BS10:BS17)</f>
        <v>0</v>
      </c>
      <c r="BT18" s="76">
        <f>SUM(BT10:BT17)</f>
        <v>587</v>
      </c>
      <c r="BU18" s="76">
        <f>SUM(BU10:BU17)</f>
        <v>587</v>
      </c>
      <c r="BV18" s="76">
        <f>SUM(BV10:BV17)</f>
        <v>307203.27</v>
      </c>
      <c r="BW18" s="76">
        <f>SUM(BW10:BW17)</f>
        <v>180722.9705</v>
      </c>
      <c r="BX18" s="76">
        <f>SUM(BX10:BX17)</f>
        <v>159240</v>
      </c>
      <c r="BY18" s="76">
        <f>SUM(BY10:BY17)</f>
        <v>61047.830999999998</v>
      </c>
      <c r="BZ18" s="76">
        <f>SUM(BZ10:BZ17)</f>
        <v>77084.26999999999</v>
      </c>
      <c r="CA18" s="76">
        <f>SUM(CA10:CA17)</f>
        <v>58741.521999999997</v>
      </c>
      <c r="CB18" s="76">
        <f>SUM(CB10:CB17)</f>
        <v>33226.597099999999</v>
      </c>
      <c r="CC18" s="76">
        <f>SUM(CC10:CC17)</f>
        <v>22891.375599999999</v>
      </c>
      <c r="CD18" s="76">
        <f>SUM(CD10:CD17)</f>
        <v>509324</v>
      </c>
      <c r="CE18" s="76">
        <f>SUM(CE10:CE17)</f>
        <v>409398.19429999997</v>
      </c>
      <c r="CF18" s="76">
        <f>SUM(CF10:CF17)</f>
        <v>20000</v>
      </c>
      <c r="CG18" s="76">
        <f>SUM(CG10:CG17)</f>
        <v>8000</v>
      </c>
      <c r="CH18" s="76">
        <f>SUM(CH10:CH17)</f>
        <v>11000</v>
      </c>
      <c r="CI18" s="76">
        <f>SUM(CI10:CI17)</f>
        <v>7304</v>
      </c>
      <c r="CJ18" s="76">
        <f>SUM(CJ10:CJ17)</f>
        <v>91500</v>
      </c>
      <c r="CK18" s="76">
        <f>SUM(CK10:CK17)</f>
        <v>0</v>
      </c>
      <c r="CL18" s="76">
        <f>SUM(CL10:CL17)</f>
        <v>358390.5</v>
      </c>
      <c r="CM18" s="76">
        <f>SUM(CM10:CM17)</f>
        <v>222229.92599999998</v>
      </c>
      <c r="CN18" s="76">
        <f>SUM(CN10:CN17)</f>
        <v>890809.98499999999</v>
      </c>
      <c r="CO18" s="76">
        <f>SUM(CO10:CO17)</f>
        <v>27172</v>
      </c>
      <c r="CP18" s="76">
        <f>SUM(CP10:CP17)</f>
        <v>304300</v>
      </c>
      <c r="CQ18" s="76">
        <f>SUM(CQ10:CQ17)</f>
        <v>190355.954</v>
      </c>
      <c r="CR18" s="76">
        <f>SUM(CR10:CR17)</f>
        <v>95460</v>
      </c>
      <c r="CS18" s="76">
        <f>SUM(CS10:CS17)</f>
        <v>4303</v>
      </c>
      <c r="CT18" s="76">
        <f>SUM(CT10:CT17)</f>
        <v>219360</v>
      </c>
      <c r="CU18" s="76">
        <f>SUM(CU10:CU17)</f>
        <v>154334.98800000001</v>
      </c>
      <c r="CV18" s="76">
        <f>SUM(CV10:CV17)</f>
        <v>87610</v>
      </c>
      <c r="CW18" s="76">
        <f>SUM(CW10:CW17)</f>
        <v>3453</v>
      </c>
      <c r="CX18" s="76">
        <f>SUM(CX10:CX17)</f>
        <v>1726309.1</v>
      </c>
      <c r="CY18" s="76">
        <f>SUM(CY10:CY17)</f>
        <v>1091679.186</v>
      </c>
      <c r="CZ18" s="76">
        <f>SUM(CZ10:CZ17)</f>
        <v>306198.8</v>
      </c>
      <c r="DA18" s="76">
        <f>SUM(DA10:DA17)</f>
        <v>189345.04800000001</v>
      </c>
      <c r="DB18" s="76">
        <f>SUM(DB10:DB17)</f>
        <v>1287862</v>
      </c>
      <c r="DC18" s="76">
        <f>SUM(DC10:DC17)</f>
        <v>830570.11899999995</v>
      </c>
      <c r="DD18" s="76">
        <f>SUM(DD10:DD17)</f>
        <v>306198.8</v>
      </c>
      <c r="DE18" s="76">
        <f>SUM(DE10:DE17)</f>
        <v>189345.04800000001</v>
      </c>
      <c r="DF18" s="76">
        <f>SUM(DF10:DF17)</f>
        <v>138788.057</v>
      </c>
      <c r="DG18" s="76">
        <f>SUM(DG10:DG17)</f>
        <v>96262.907000000007</v>
      </c>
      <c r="DH18" s="76">
        <f>SUM(DH10:DH17)</f>
        <v>0</v>
      </c>
      <c r="DI18" s="76">
        <f>SUM(DI10:DI17)</f>
        <v>0</v>
      </c>
      <c r="DJ18" s="76">
        <f>SUM(DJ10:DJ17)</f>
        <v>138788.057</v>
      </c>
      <c r="DK18" s="76">
        <f>SUM(DK10:DK17)</f>
        <v>96262.907000000007</v>
      </c>
      <c r="DL18" s="76">
        <f>SUM(DL10:DL17)</f>
        <v>0</v>
      </c>
      <c r="DM18" s="76">
        <f>SUM(DM10:DM17)</f>
        <v>0</v>
      </c>
      <c r="DN18" s="76">
        <f>DP18+DR18-DT18</f>
        <v>2500</v>
      </c>
      <c r="DO18" s="76">
        <f>SUM(DO10:DO17)</f>
        <v>0</v>
      </c>
      <c r="DP18" s="76">
        <f>SUM(DP10:DP17)</f>
        <v>848811.98</v>
      </c>
      <c r="DQ18" s="76">
        <f>SUM(DQ10:DQ17)</f>
        <v>501517.7</v>
      </c>
      <c r="DR18" s="76">
        <f>SUM(DR10:DR17)</f>
        <v>0</v>
      </c>
      <c r="DS18" s="76">
        <f>SUM(DS10:DS17)</f>
        <v>0</v>
      </c>
      <c r="DT18" s="76">
        <f>SUM(DT10:DT17)</f>
        <v>846311.98</v>
      </c>
      <c r="DU18" s="76">
        <f>SUM(DU10:DU17)</f>
        <v>501517.7</v>
      </c>
    </row>
    <row r="19" spans="1:125"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88"/>
      <c r="DO19" s="79"/>
      <c r="DP19" s="79"/>
      <c r="DQ19" s="79"/>
      <c r="DR19" s="79"/>
      <c r="DS19" s="79"/>
      <c r="DT19" s="79"/>
      <c r="DU19" s="79"/>
    </row>
    <row r="20" spans="1:125"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88"/>
      <c r="DO20" s="79"/>
      <c r="DP20" s="79"/>
      <c r="DQ20" s="79"/>
      <c r="DR20" s="79"/>
      <c r="DS20" s="79"/>
      <c r="DT20" s="79"/>
      <c r="DU20" s="79"/>
    </row>
    <row r="21" spans="1:125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88"/>
      <c r="DO21" s="79"/>
      <c r="DP21" s="79"/>
      <c r="DQ21" s="79"/>
      <c r="DR21" s="79"/>
      <c r="DS21" s="79"/>
      <c r="DT21" s="79"/>
      <c r="DU21" s="79"/>
    </row>
    <row r="22" spans="1:125"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89"/>
      <c r="DO22" s="79"/>
      <c r="DP22" s="79"/>
      <c r="DQ22" s="79"/>
      <c r="DR22" s="79"/>
      <c r="DS22" s="79"/>
      <c r="DT22" s="79"/>
      <c r="DU22" s="79"/>
    </row>
    <row r="23" spans="1:1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</row>
    <row r="24" spans="1:125"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</row>
    <row r="25" spans="1:125"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</row>
    <row r="26" spans="1:125"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</row>
    <row r="27" spans="1:125"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</row>
    <row r="28" spans="1:125"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</row>
    <row r="29" spans="1:125"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</row>
    <row r="30" spans="1:125"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</row>
    <row r="31" spans="1:125"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</row>
    <row r="32" spans="1:125"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</row>
    <row r="33" spans="4:125"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</row>
    <row r="34" spans="4:125"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</row>
    <row r="35" spans="4:125"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</row>
    <row r="36" spans="4:125"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</row>
    <row r="37" spans="4:125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</row>
    <row r="38" spans="4:125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</row>
    <row r="39" spans="4:125"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</row>
    <row r="40" spans="4:125"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</row>
    <row r="41" spans="4:125"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</row>
    <row r="42" spans="4:125"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</row>
    <row r="43" spans="4:125"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</row>
    <row r="44" spans="4:125"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</row>
    <row r="45" spans="4:125"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</row>
    <row r="46" spans="4:125"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</row>
    <row r="47" spans="4:125"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</row>
    <row r="48" spans="4:12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</row>
    <row r="49" spans="4:125"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</row>
    <row r="50" spans="4:125"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</row>
    <row r="51" spans="4:125"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</row>
    <row r="52" spans="4:1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</row>
    <row r="53" spans="4:125"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</row>
    <row r="54" spans="4:125"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</row>
    <row r="55" spans="4:125"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</row>
    <row r="56" spans="4:125"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</row>
    <row r="57" spans="4:125"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</row>
    <row r="58" spans="4:125"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</row>
    <row r="59" spans="4:125"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</row>
    <row r="60" spans="4:125"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</row>
    <row r="61" spans="4:125"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</row>
    <row r="62" spans="4:125"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</row>
    <row r="63" spans="4:125"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</row>
    <row r="64" spans="4:12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</row>
    <row r="65" spans="4:125"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</row>
    <row r="66" spans="4:125"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</row>
    <row r="67" spans="4:125"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</row>
    <row r="68" spans="4:125"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</row>
    <row r="69" spans="4:125"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</row>
    <row r="70" spans="4:125"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</row>
    <row r="71" spans="4:125"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</row>
    <row r="72" spans="4:125"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</row>
    <row r="73" spans="4:125"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</row>
    <row r="74" spans="4:125"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</row>
    <row r="75" spans="4:125"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</row>
    <row r="76" spans="4:125"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</row>
    <row r="77" spans="4:125"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</row>
    <row r="78" spans="4:125"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</row>
    <row r="79" spans="4:125"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</row>
    <row r="80" spans="4:125"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</row>
    <row r="81" spans="4:125"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</row>
    <row r="82" spans="4:125"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</row>
    <row r="83" spans="4:125"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</row>
    <row r="84" spans="4:125"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</row>
    <row r="85" spans="4:125"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</row>
  </sheetData>
  <protectedRanges>
    <protectedRange sqref="C18" name="Range3"/>
    <protectedRange sqref="AH10:AK17" name="Range1"/>
  </protectedRanges>
  <mergeCells count="100">
    <mergeCell ref="DL7:DM7"/>
    <mergeCell ref="DN7:DO7"/>
    <mergeCell ref="DP7:DQ7"/>
    <mergeCell ref="DR7:DS7"/>
    <mergeCell ref="DT7:DU7"/>
    <mergeCell ref="DJ7:DK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CD7:CE7"/>
    <mergeCell ref="CF7:CG7"/>
    <mergeCell ref="CH7:CI7"/>
    <mergeCell ref="CJ7:CK7"/>
    <mergeCell ref="CL7:CM7"/>
    <mergeCell ref="BT7:BU7"/>
    <mergeCell ref="BV7:BW7"/>
    <mergeCell ref="BX7:BY7"/>
    <mergeCell ref="BZ7:CA7"/>
    <mergeCell ref="CB7:CC7"/>
    <mergeCell ref="BJ7:BK7"/>
    <mergeCell ref="BL7:BM7"/>
    <mergeCell ref="BN7:BO7"/>
    <mergeCell ref="BP7:BQ7"/>
    <mergeCell ref="BR7:BS7"/>
    <mergeCell ref="AZ7:BA7"/>
    <mergeCell ref="BB7:BC7"/>
    <mergeCell ref="BD7:BE7"/>
    <mergeCell ref="BF7:BG7"/>
    <mergeCell ref="BH7:BI7"/>
    <mergeCell ref="AP7:AQ7"/>
    <mergeCell ref="AR7:AS7"/>
    <mergeCell ref="AT7:AU7"/>
    <mergeCell ref="AV7:AW7"/>
    <mergeCell ref="AX7:AY7"/>
    <mergeCell ref="AB7:AC7"/>
    <mergeCell ref="AD7:AE7"/>
    <mergeCell ref="AF7:AG7"/>
    <mergeCell ref="AL7:AM7"/>
    <mergeCell ref="AN7:AO7"/>
    <mergeCell ref="AH7:AI7"/>
    <mergeCell ref="AJ7:AK7"/>
    <mergeCell ref="DF6:DI6"/>
    <mergeCell ref="CL5:CO6"/>
    <mergeCell ref="CP5:CS6"/>
    <mergeCell ref="DB5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BZ6:CC6"/>
    <mergeCell ref="CD6:CG6"/>
    <mergeCell ref="CH6:CK6"/>
    <mergeCell ref="CT6:CW6"/>
    <mergeCell ref="CX6:DA6"/>
    <mergeCell ref="B1:AC1"/>
    <mergeCell ref="B2:Q2"/>
    <mergeCell ref="AB3:AC3"/>
    <mergeCell ref="B4:B8"/>
    <mergeCell ref="C4:C8"/>
    <mergeCell ref="D4:I6"/>
    <mergeCell ref="J4:DU4"/>
    <mergeCell ref="DJ5:DM6"/>
    <mergeCell ref="DN5:DS6"/>
    <mergeCell ref="DT5:DU6"/>
    <mergeCell ref="BN5:BQ6"/>
    <mergeCell ref="CF5:CK5"/>
    <mergeCell ref="BF6:BI6"/>
    <mergeCell ref="N6:Q6"/>
    <mergeCell ref="R6:U6"/>
    <mergeCell ref="AL6:AO6"/>
    <mergeCell ref="BV6:BY6"/>
    <mergeCell ref="Z5:AC6"/>
    <mergeCell ref="AD5:AG6"/>
    <mergeCell ref="AL5:AM5"/>
    <mergeCell ref="BB5:BE6"/>
    <mergeCell ref="AP6:AS6"/>
    <mergeCell ref="AT6:AW6"/>
    <mergeCell ref="AX6:BA6"/>
    <mergeCell ref="J5:M6"/>
    <mergeCell ref="N5:U5"/>
    <mergeCell ref="V5:Y6"/>
    <mergeCell ref="BJ6:BM6"/>
    <mergeCell ref="BR6:BU6"/>
    <mergeCell ref="AH6:AK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Caxs g.d.</vt:lpstr>
      <vt:lpstr>Caxs t.d</vt:lpstr>
      <vt:lpstr>Caxs g.d</vt:lpstr>
      <vt:lpstr>'Caxs g.d.'!Заголовки_для_печати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2012-03-20T07:18:17Z</cp:lastPrinted>
  <dcterms:created xsi:type="dcterms:W3CDTF">2002-03-15T09:46:46Z</dcterms:created>
  <dcterms:modified xsi:type="dcterms:W3CDTF">2023-10-20T07:28:15Z</dcterms:modified>
</cp:coreProperties>
</file>