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670" windowWidth="4110" windowHeight="2715" tabRatio="526" firstSheet="1" activeTab="2"/>
  </bookViews>
  <sheets>
    <sheet name="Caxs g.d." sheetId="8" state="hidden" r:id="rId1"/>
    <sheet name="Caxs t.d" sheetId="9" r:id="rId2"/>
    <sheet name="Caxs g.d" sheetId="10" r:id="rId3"/>
  </sheets>
  <definedNames>
    <definedName name="_xlnm.Print_Titles" localSheetId="0">'Caxs g.d.'!$B:$B,'Caxs g.d.'!$4:$9</definedName>
  </definedNames>
  <calcPr calcId="124519"/>
</workbook>
</file>

<file path=xl/calcChain.xml><?xml version="1.0" encoding="utf-8"?>
<calcChain xmlns="http://schemas.openxmlformats.org/spreadsheetml/2006/main">
  <c r="I47" i="9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J47" i="10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L47"/>
  <c r="DM47"/>
  <c r="DN47"/>
  <c r="DO47"/>
  <c r="DP47"/>
  <c r="DQ47"/>
  <c r="DK18"/>
  <c r="DJ18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F10"/>
  <c r="G10"/>
  <c r="G47" s="1"/>
  <c r="H10"/>
  <c r="I10"/>
  <c r="I47" s="1"/>
  <c r="DJ10"/>
  <c r="DK10"/>
  <c r="DK47" s="1"/>
  <c r="F11"/>
  <c r="G11"/>
  <c r="H11"/>
  <c r="I11"/>
  <c r="DJ11"/>
  <c r="DK11"/>
  <c r="F12"/>
  <c r="G12"/>
  <c r="H12"/>
  <c r="I12"/>
  <c r="DJ12"/>
  <c r="DK12"/>
  <c r="F13"/>
  <c r="G13"/>
  <c r="H13"/>
  <c r="I13"/>
  <c r="DJ13"/>
  <c r="DK13"/>
  <c r="F14"/>
  <c r="G14"/>
  <c r="H14"/>
  <c r="I14"/>
  <c r="DJ14"/>
  <c r="DK14"/>
  <c r="F15"/>
  <c r="G15"/>
  <c r="H15"/>
  <c r="I15"/>
  <c r="DJ15"/>
  <c r="DK15"/>
  <c r="F16"/>
  <c r="G16"/>
  <c r="H16"/>
  <c r="I16"/>
  <c r="DJ16"/>
  <c r="DK16"/>
  <c r="F17"/>
  <c r="G17"/>
  <c r="H17"/>
  <c r="I17"/>
  <c r="DJ17"/>
  <c r="DK17"/>
  <c r="F18"/>
  <c r="G18"/>
  <c r="H18"/>
  <c r="I18"/>
  <c r="F19"/>
  <c r="G19"/>
  <c r="H19"/>
  <c r="I19"/>
  <c r="DJ19"/>
  <c r="DK19"/>
  <c r="F20"/>
  <c r="G20"/>
  <c r="H20"/>
  <c r="I20"/>
  <c r="DJ20"/>
  <c r="DK20"/>
  <c r="F21"/>
  <c r="G21"/>
  <c r="H21"/>
  <c r="I21"/>
  <c r="DJ21"/>
  <c r="DK21"/>
  <c r="F22"/>
  <c r="G22"/>
  <c r="H22"/>
  <c r="I22"/>
  <c r="DJ22"/>
  <c r="DK22"/>
  <c r="F23"/>
  <c r="G23"/>
  <c r="H23"/>
  <c r="I23"/>
  <c r="DJ23"/>
  <c r="DK23"/>
  <c r="F24"/>
  <c r="G24"/>
  <c r="H24"/>
  <c r="I24"/>
  <c r="DJ24"/>
  <c r="DK24"/>
  <c r="F25"/>
  <c r="G25"/>
  <c r="H25"/>
  <c r="I25"/>
  <c r="DJ25"/>
  <c r="DK25"/>
  <c r="F26"/>
  <c r="G26"/>
  <c r="H26"/>
  <c r="I26"/>
  <c r="DJ26"/>
  <c r="DK26"/>
  <c r="F27"/>
  <c r="G27"/>
  <c r="H27"/>
  <c r="I27"/>
  <c r="DJ27"/>
  <c r="DK27"/>
  <c r="F28"/>
  <c r="G28"/>
  <c r="H28"/>
  <c r="I28"/>
  <c r="DJ28"/>
  <c r="DK28"/>
  <c r="F29"/>
  <c r="G29"/>
  <c r="H29"/>
  <c r="I29"/>
  <c r="DJ29"/>
  <c r="DK29"/>
  <c r="F30"/>
  <c r="G30"/>
  <c r="H30"/>
  <c r="I30"/>
  <c r="DJ30"/>
  <c r="DK30"/>
  <c r="F31"/>
  <c r="G31"/>
  <c r="H31"/>
  <c r="I31"/>
  <c r="DJ31"/>
  <c r="DK31"/>
  <c r="F32"/>
  <c r="G32"/>
  <c r="H32"/>
  <c r="I32"/>
  <c r="DJ32"/>
  <c r="DK32"/>
  <c r="F33"/>
  <c r="G33"/>
  <c r="H33"/>
  <c r="I33"/>
  <c r="DJ33"/>
  <c r="DK33"/>
  <c r="F34"/>
  <c r="G34"/>
  <c r="H34"/>
  <c r="I34"/>
  <c r="DJ34"/>
  <c r="DK34"/>
  <c r="F35"/>
  <c r="G35"/>
  <c r="H35"/>
  <c r="I35"/>
  <c r="DJ35"/>
  <c r="DK35"/>
  <c r="F36"/>
  <c r="G36"/>
  <c r="H36"/>
  <c r="I36"/>
  <c r="DJ36"/>
  <c r="DK36"/>
  <c r="F37"/>
  <c r="G37"/>
  <c r="H37"/>
  <c r="I37"/>
  <c r="DJ37"/>
  <c r="DK37"/>
  <c r="DK46"/>
  <c r="DJ46"/>
  <c r="I46"/>
  <c r="H46"/>
  <c r="G46"/>
  <c r="F46"/>
  <c r="E46"/>
  <c r="D46"/>
  <c r="DK45"/>
  <c r="DJ45"/>
  <c r="I45"/>
  <c r="H45"/>
  <c r="G45"/>
  <c r="F45"/>
  <c r="E45"/>
  <c r="D45"/>
  <c r="DK44"/>
  <c r="DJ44"/>
  <c r="I44"/>
  <c r="H44"/>
  <c r="G44"/>
  <c r="F44"/>
  <c r="E44"/>
  <c r="D44"/>
  <c r="DK43"/>
  <c r="DJ43"/>
  <c r="I43"/>
  <c r="H43"/>
  <c r="G43"/>
  <c r="F43"/>
  <c r="E43"/>
  <c r="D43"/>
  <c r="DK42"/>
  <c r="DJ42"/>
  <c r="I42"/>
  <c r="H42"/>
  <c r="G42"/>
  <c r="F42"/>
  <c r="E42"/>
  <c r="D42"/>
  <c r="DK41"/>
  <c r="DJ41"/>
  <c r="I41"/>
  <c r="H41"/>
  <c r="G41"/>
  <c r="F41"/>
  <c r="E41"/>
  <c r="D41"/>
  <c r="DK40"/>
  <c r="DJ40"/>
  <c r="I40"/>
  <c r="H40"/>
  <c r="G40"/>
  <c r="F40"/>
  <c r="E40"/>
  <c r="D40"/>
  <c r="DK39"/>
  <c r="DJ39"/>
  <c r="I39"/>
  <c r="H39"/>
  <c r="G39"/>
  <c r="F39"/>
  <c r="E39"/>
  <c r="D39"/>
  <c r="DK38"/>
  <c r="DJ38"/>
  <c r="I38"/>
  <c r="H38"/>
  <c r="G38"/>
  <c r="F38"/>
  <c r="E38"/>
  <c r="D38"/>
  <c r="E13" i="9"/>
  <c r="F13"/>
  <c r="G13"/>
  <c r="H13"/>
  <c r="AQ13"/>
  <c r="AR13"/>
  <c r="AR46"/>
  <c r="AQ46"/>
  <c r="H46"/>
  <c r="G46"/>
  <c r="F46"/>
  <c r="E46"/>
  <c r="D46"/>
  <c r="C46"/>
  <c r="AR45"/>
  <c r="AQ45"/>
  <c r="H45"/>
  <c r="G45"/>
  <c r="F45"/>
  <c r="E45"/>
  <c r="D45"/>
  <c r="C45"/>
  <c r="AR44"/>
  <c r="AQ44"/>
  <c r="H44"/>
  <c r="G44"/>
  <c r="F44"/>
  <c r="E44"/>
  <c r="D44"/>
  <c r="C44"/>
  <c r="AR43"/>
  <c r="AQ43"/>
  <c r="H43"/>
  <c r="G43"/>
  <c r="F43"/>
  <c r="E43"/>
  <c r="D43"/>
  <c r="C43"/>
  <c r="AR42"/>
  <c r="AQ42"/>
  <c r="H42"/>
  <c r="G42"/>
  <c r="F42"/>
  <c r="E42"/>
  <c r="D42"/>
  <c r="C42"/>
  <c r="AR41"/>
  <c r="AQ41"/>
  <c r="H41"/>
  <c r="G41"/>
  <c r="F41"/>
  <c r="E41"/>
  <c r="D41"/>
  <c r="C41"/>
  <c r="AR40"/>
  <c r="AQ40"/>
  <c r="H40"/>
  <c r="G40"/>
  <c r="F40"/>
  <c r="E40"/>
  <c r="D40"/>
  <c r="C40"/>
  <c r="AR11"/>
  <c r="AQ11"/>
  <c r="H11"/>
  <c r="G11"/>
  <c r="F11"/>
  <c r="E11"/>
  <c r="D11"/>
  <c r="C11"/>
  <c r="AR39"/>
  <c r="AQ39"/>
  <c r="H39"/>
  <c r="G39"/>
  <c r="F39"/>
  <c r="E39"/>
  <c r="D39"/>
  <c r="C39"/>
  <c r="AR38"/>
  <c r="AQ38"/>
  <c r="H38"/>
  <c r="G38"/>
  <c r="F38"/>
  <c r="E38"/>
  <c r="D38"/>
  <c r="C38"/>
  <c r="AR37"/>
  <c r="AQ37"/>
  <c r="H37"/>
  <c r="G37"/>
  <c r="F37"/>
  <c r="E37"/>
  <c r="D37"/>
  <c r="C37"/>
  <c r="AR36"/>
  <c r="AQ36"/>
  <c r="H36"/>
  <c r="G36"/>
  <c r="F36"/>
  <c r="E36"/>
  <c r="D36"/>
  <c r="C36"/>
  <c r="AR35"/>
  <c r="AQ35"/>
  <c r="H35"/>
  <c r="G35"/>
  <c r="F35"/>
  <c r="E35"/>
  <c r="D35"/>
  <c r="C35"/>
  <c r="AR34"/>
  <c r="AQ34"/>
  <c r="H34"/>
  <c r="G34"/>
  <c r="F34"/>
  <c r="E34"/>
  <c r="D34"/>
  <c r="C34"/>
  <c r="AR33"/>
  <c r="AQ33"/>
  <c r="H33"/>
  <c r="G33"/>
  <c r="F33"/>
  <c r="E33"/>
  <c r="D33"/>
  <c r="C33"/>
  <c r="AR32"/>
  <c r="AQ32"/>
  <c r="H32"/>
  <c r="G32"/>
  <c r="F32"/>
  <c r="E32"/>
  <c r="C32" s="1"/>
  <c r="D32"/>
  <c r="AR31"/>
  <c r="AQ31"/>
  <c r="H31"/>
  <c r="G31"/>
  <c r="F31"/>
  <c r="E31"/>
  <c r="C31" s="1"/>
  <c r="D31"/>
  <c r="AR14"/>
  <c r="AQ14"/>
  <c r="H14"/>
  <c r="G14"/>
  <c r="F14"/>
  <c r="E14"/>
  <c r="D14"/>
  <c r="C14"/>
  <c r="AR30"/>
  <c r="AQ30"/>
  <c r="H30"/>
  <c r="G30"/>
  <c r="F30"/>
  <c r="E30"/>
  <c r="C30" s="1"/>
  <c r="D30"/>
  <c r="AR29"/>
  <c r="AQ29"/>
  <c r="H29"/>
  <c r="G29"/>
  <c r="F29"/>
  <c r="E29"/>
  <c r="C29" s="1"/>
  <c r="D29"/>
  <c r="AR28"/>
  <c r="AQ28"/>
  <c r="H28"/>
  <c r="G28"/>
  <c r="F28"/>
  <c r="E28"/>
  <c r="C28" s="1"/>
  <c r="D28"/>
  <c r="AR27"/>
  <c r="AQ27"/>
  <c r="H27"/>
  <c r="G27"/>
  <c r="F27"/>
  <c r="E27"/>
  <c r="C27" s="1"/>
  <c r="D27"/>
  <c r="AR26"/>
  <c r="AQ26"/>
  <c r="H26"/>
  <c r="G26"/>
  <c r="F26"/>
  <c r="E26"/>
  <c r="C26" s="1"/>
  <c r="D26"/>
  <c r="AR25"/>
  <c r="AQ25"/>
  <c r="H25"/>
  <c r="G25"/>
  <c r="F25"/>
  <c r="E25"/>
  <c r="C25" s="1"/>
  <c r="D25"/>
  <c r="AR24"/>
  <c r="AQ24"/>
  <c r="H24"/>
  <c r="G24"/>
  <c r="F24"/>
  <c r="E24"/>
  <c r="D24"/>
  <c r="AR23"/>
  <c r="AQ23"/>
  <c r="H23"/>
  <c r="G23"/>
  <c r="F23"/>
  <c r="E23"/>
  <c r="C23" s="1"/>
  <c r="D23"/>
  <c r="AR17"/>
  <c r="AQ17"/>
  <c r="H17"/>
  <c r="G17"/>
  <c r="F17"/>
  <c r="E17"/>
  <c r="D17"/>
  <c r="C17"/>
  <c r="AR22"/>
  <c r="AQ22"/>
  <c r="H22"/>
  <c r="G22"/>
  <c r="F22"/>
  <c r="E22"/>
  <c r="D22"/>
  <c r="AR15"/>
  <c r="AQ15"/>
  <c r="H15"/>
  <c r="G15"/>
  <c r="F15"/>
  <c r="E15"/>
  <c r="D15"/>
  <c r="C15"/>
  <c r="AR16"/>
  <c r="AQ16"/>
  <c r="H16"/>
  <c r="G16"/>
  <c r="F16"/>
  <c r="D16" s="1"/>
  <c r="E16"/>
  <c r="C16" s="1"/>
  <c r="AR21"/>
  <c r="AQ21"/>
  <c r="H21"/>
  <c r="G21"/>
  <c r="F21"/>
  <c r="D21" s="1"/>
  <c r="E21"/>
  <c r="AR20"/>
  <c r="AQ20"/>
  <c r="H20"/>
  <c r="G20"/>
  <c r="F20"/>
  <c r="E20"/>
  <c r="D20"/>
  <c r="AR19"/>
  <c r="AQ19"/>
  <c r="H19"/>
  <c r="G19"/>
  <c r="F19"/>
  <c r="E19"/>
  <c r="C19" s="1"/>
  <c r="AR18"/>
  <c r="AQ18"/>
  <c r="H18"/>
  <c r="G18"/>
  <c r="F18"/>
  <c r="D18" s="1"/>
  <c r="E18"/>
  <c r="C18" s="1"/>
  <c r="AR12"/>
  <c r="AQ12"/>
  <c r="H12"/>
  <c r="G12"/>
  <c r="F12"/>
  <c r="D12" s="1"/>
  <c r="E12"/>
  <c r="C12" s="1"/>
  <c r="AR10"/>
  <c r="AQ10"/>
  <c r="H10"/>
  <c r="G10"/>
  <c r="F10"/>
  <c r="D10" s="1"/>
  <c r="E10"/>
  <c r="C10" s="1"/>
  <c r="C13"/>
  <c r="D13"/>
  <c r="DG12" i="8"/>
  <c r="DG11"/>
  <c r="DG13"/>
  <c r="DG14"/>
  <c r="DG15"/>
  <c r="DG16"/>
  <c r="DG17"/>
  <c r="DG18"/>
  <c r="DG19"/>
  <c r="DG20"/>
  <c r="DG10"/>
  <c r="DF11"/>
  <c r="DF12"/>
  <c r="DF13"/>
  <c r="DF14"/>
  <c r="DF15"/>
  <c r="DF16"/>
  <c r="DF17"/>
  <c r="DF18"/>
  <c r="DF19"/>
  <c r="DF20"/>
  <c r="DF10"/>
  <c r="G11"/>
  <c r="G12"/>
  <c r="G13"/>
  <c r="G14"/>
  <c r="G15"/>
  <c r="G16"/>
  <c r="G17"/>
  <c r="G18"/>
  <c r="G19"/>
  <c r="G20"/>
  <c r="G10"/>
  <c r="F11"/>
  <c r="F12"/>
  <c r="F13"/>
  <c r="F14"/>
  <c r="D14" s="1"/>
  <c r="F15"/>
  <c r="D15" s="1"/>
  <c r="F16"/>
  <c r="F17"/>
  <c r="F18"/>
  <c r="F19"/>
  <c r="F20"/>
  <c r="DF21"/>
  <c r="F10"/>
  <c r="D10"/>
  <c r="H10"/>
  <c r="I10"/>
  <c r="H11"/>
  <c r="I11"/>
  <c r="E11" s="1"/>
  <c r="H12"/>
  <c r="D12" s="1"/>
  <c r="I12"/>
  <c r="E12" s="1"/>
  <c r="H13"/>
  <c r="D13" s="1"/>
  <c r="I13"/>
  <c r="H14"/>
  <c r="I14"/>
  <c r="E14" s="1"/>
  <c r="H15"/>
  <c r="I15"/>
  <c r="E15"/>
  <c r="H16"/>
  <c r="D16"/>
  <c r="I16"/>
  <c r="E16" s="1"/>
  <c r="H17"/>
  <c r="D17" s="1"/>
  <c r="I17"/>
  <c r="H18"/>
  <c r="I18"/>
  <c r="E18"/>
  <c r="H19"/>
  <c r="D19"/>
  <c r="I19"/>
  <c r="E19"/>
  <c r="H20"/>
  <c r="D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G21"/>
  <c r="E10"/>
  <c r="F21"/>
  <c r="H21"/>
  <c r="I21"/>
  <c r="D18"/>
  <c r="D11"/>
  <c r="E17"/>
  <c r="E13"/>
  <c r="DG21"/>
  <c r="E37" i="10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7" s="1"/>
  <c r="D36"/>
  <c r="D34"/>
  <c r="D32"/>
  <c r="D30"/>
  <c r="D28"/>
  <c r="D26"/>
  <c r="D24"/>
  <c r="D22"/>
  <c r="D20"/>
  <c r="D17"/>
  <c r="D16"/>
  <c r="D15"/>
  <c r="D14"/>
  <c r="D13"/>
  <c r="D12"/>
  <c r="D11"/>
  <c r="D10"/>
  <c r="D18" l="1"/>
  <c r="D19" i="9"/>
  <c r="D37" i="10"/>
  <c r="D35"/>
  <c r="D33"/>
  <c r="D31"/>
  <c r="D29"/>
  <c r="D27"/>
  <c r="D25"/>
  <c r="D23"/>
  <c r="D21"/>
  <c r="H47"/>
  <c r="F47"/>
  <c r="D19"/>
  <c r="D47"/>
  <c r="DJ47"/>
  <c r="C24" i="9"/>
  <c r="C20"/>
  <c r="C22"/>
  <c r="C47" s="1"/>
  <c r="C21"/>
  <c r="E47"/>
  <c r="G47"/>
  <c r="AQ47"/>
  <c r="F47"/>
  <c r="H47"/>
  <c r="AR47"/>
  <c r="D47"/>
  <c r="D21" i="8"/>
  <c r="E21"/>
</calcChain>
</file>

<file path=xl/sharedStrings.xml><?xml version="1.0" encoding="utf-8"?>
<sst xmlns="http://schemas.openxmlformats.org/spreadsheetml/2006/main" count="613" uniqueCount="168">
  <si>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</si>
  <si>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</si>
  <si>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</si>
  <si>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</si>
  <si>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</si>
  <si>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</si>
  <si>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</si>
  <si>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</si>
  <si>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</si>
  <si>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</si>
  <si>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</si>
  <si>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</si>
  <si>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</si>
  <si>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</si>
  <si>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</si>
  <si>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</si>
  <si>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</si>
  <si>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</si>
  <si>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</si>
  <si>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</si>
  <si>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</si>
  <si>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</si>
  <si>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</si>
  <si>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</si>
  <si>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</si>
  <si>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</si>
  <si>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</si>
  <si>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</si>
  <si>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</si>
  <si>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</si>
  <si>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</si>
  <si>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</si>
  <si>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</si>
  <si>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</si>
  <si>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</si>
  <si>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</si>
  <si>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</si>
  <si>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</si>
  <si>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</si>
  <si>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</si>
  <si>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</si>
  <si>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</si>
  <si>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</si>
  <si>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</si>
  <si>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</si>
  <si>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</si>
  <si>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</si>
  <si>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</si>
  <si>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</si>
  <si>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</si>
  <si>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</si>
  <si>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</si>
  <si>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</si>
  <si>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</si>
  <si>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</si>
  <si>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</si>
  <si>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</si>
  <si>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</si>
  <si>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</si>
  <si>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</si>
  <si>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</si>
  <si>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</si>
  <si>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</si>
  <si>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</si>
  <si>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</si>
  <si>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</si>
  <si>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</si>
  <si>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</si>
  <si>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</si>
  <si>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</si>
  <si>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</si>
  <si>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</si>
  <si>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</si>
  <si>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</si>
  <si>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</si>
  <si>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</si>
  <si>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</si>
  <si>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</si>
  <si>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</si>
  <si>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</si>
  <si>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</si>
  <si>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</si>
  <si>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</si>
  <si>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</si>
  <si>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</si>
  <si>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</si>
  <si>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</si>
  <si>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</si>
  <si>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</si>
  <si>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</si>
  <si>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</si>
  <si>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</si>
  <si>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</si>
  <si>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</si>
  <si>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Աշտարակ</t>
  </si>
  <si>
    <t>ՀՀ Արագածոտնի մարզի համայնքների  բյուջեների ծախսերի վերաբերյալ
(ըստ ծախսերի տնտեսագիտական դասակարգման)  31.03.2022թվականի դրությամբ</t>
  </si>
  <si>
    <t>Շամիրամ</t>
  </si>
  <si>
    <t>Ապարան</t>
  </si>
  <si>
    <t>Ալագյազ</t>
  </si>
  <si>
    <t>Ծաղկահովիտ</t>
  </si>
  <si>
    <t>Արագածավան</t>
  </si>
  <si>
    <t>Մեծաձոր (Ավթոնա)</t>
  </si>
  <si>
    <t>Արևուտ (Բառոժ)</t>
  </si>
  <si>
    <t>Թալին</t>
  </si>
  <si>
    <t>Ագարակավան</t>
  </si>
  <si>
    <t>Ակունք</t>
  </si>
  <si>
    <t>Աշնակ</t>
  </si>
  <si>
    <t>Արեգ (Թաթուլ)</t>
  </si>
  <si>
    <t>Գառնահովիտ</t>
  </si>
  <si>
    <t>Դաշտադեմ</t>
  </si>
  <si>
    <t>Դավթաշեն</t>
  </si>
  <si>
    <t>Դիան</t>
  </si>
  <si>
    <t>Եղնիկ</t>
  </si>
  <si>
    <t>Զարինջա</t>
  </si>
  <si>
    <t>Զովասար</t>
  </si>
  <si>
    <t>Իրինդ</t>
  </si>
  <si>
    <t>Ծաղկասար</t>
  </si>
  <si>
    <t>Կաթնաղբյուր</t>
  </si>
  <si>
    <t>Կարմրաշեն</t>
  </si>
  <si>
    <t>Կաքավաձոր</t>
  </si>
  <si>
    <t>Հացաշեն</t>
  </si>
  <si>
    <t>Մաստարա</t>
  </si>
  <si>
    <t>Ն.Բազմաբերդ</t>
  </si>
  <si>
    <t>Ն.Սասնաշեն</t>
  </si>
  <si>
    <t>Ն.Արթիկ</t>
  </si>
  <si>
    <t>Շղարշիկ</t>
  </si>
  <si>
    <t>Ոսկեթաս</t>
  </si>
  <si>
    <t>Պարտիզակ</t>
  </si>
  <si>
    <t>Սուսեր</t>
  </si>
  <si>
    <t>Վ. Բազմաբերդ</t>
  </si>
  <si>
    <t>Վ. Սասնաշեն</t>
  </si>
  <si>
    <t>Ցամաքասար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</si>
  <si>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</si>
  <si>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</si>
  <si>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</si>
  <si>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</si>
  <si>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</si>
  <si>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</si>
  <si>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</si>
  <si>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</si>
  <si>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</si>
  <si>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</si>
  <si>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</si>
  <si>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</si>
  <si>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</si>
  <si>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</si>
  <si>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</si>
  <si>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</si>
  <si>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</si>
  <si>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</si>
  <si>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</si>
  <si>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</si>
  <si>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</si>
  <si>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</si>
  <si>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</si>
  <si>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</si>
  <si>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</si>
  <si>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</si>
  <si>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</si>
  <si>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</si>
  <si>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</si>
  <si>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</si>
  <si>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</si>
  <si>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</si>
  <si>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</si>
  <si>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</si>
  <si>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ՀՀ Արագածոտնի մարզի համայնքների  բյուջեների ծախսերի վերաբերյալ
(ըստ ծախսերի գործառնական  դասակարգման)  31.03.2022թվականի դրությամբ</t>
  </si>
  <si>
    <t>հազ. դրամ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</si>
</sst>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color theme="1"/>
      <name val="GHEA Grapalat"/>
      <family val="3"/>
    </font>
    <font>
      <sz val="12"/>
      <color rgb="FFFF0000"/>
      <name val="GHEA Grapalat"/>
      <family val="3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165" fontId="8" fillId="0" borderId="1" xfId="0" applyNumberFormat="1" applyFont="1" applyBorder="1"/>
    <xf numFmtId="164" fontId="3" fillId="0" borderId="1" xfId="0" applyNumberFormat="1" applyFont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8" fillId="5" borderId="1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Protection="1">
      <protection locked="0"/>
    </xf>
    <xf numFmtId="14" fontId="24" fillId="0" borderId="0" xfId="0" applyNumberFormat="1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</xf>
    <xf numFmtId="165" fontId="18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Protection="1">
      <protection locked="0"/>
    </xf>
    <xf numFmtId="3" fontId="18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Fill="1" applyBorder="1" applyAlignment="1">
      <alignment horizontal="left" vertical="center"/>
    </xf>
    <xf numFmtId="164" fontId="29" fillId="0" borderId="4" xfId="0" applyNumberFormat="1" applyFont="1" applyFill="1" applyBorder="1" applyAlignment="1">
      <alignment horizontal="left" vertical="center"/>
    </xf>
    <xf numFmtId="164" fontId="19" fillId="0" borderId="4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2" fontId="19" fillId="0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164" fontId="25" fillId="0" borderId="0" xfId="0" applyNumberFormat="1" applyFont="1" applyProtection="1"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Protection="1"/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vertical="center" wrapText="1"/>
    </xf>
    <xf numFmtId="0" fontId="19" fillId="6" borderId="8" xfId="0" applyFont="1" applyFill="1" applyBorder="1" applyAlignment="1" applyProtection="1">
      <alignment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vertical="center" wrapText="1"/>
    </xf>
    <xf numFmtId="0" fontId="19" fillId="10" borderId="6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wrapText="1"/>
    </xf>
    <xf numFmtId="4" fontId="23" fillId="5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28" fillId="0" borderId="0" xfId="0" applyFont="1" applyProtection="1">
      <protection locked="0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left" vertical="center"/>
      <protection locked="0"/>
    </xf>
    <xf numFmtId="165" fontId="18" fillId="0" borderId="1" xfId="1" applyNumberFormat="1" applyFont="1" applyFill="1" applyBorder="1" applyAlignment="1" applyProtection="1">
      <alignment horizontal="right" vertical="center"/>
    </xf>
    <xf numFmtId="0" fontId="23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165" fontId="19" fillId="0" borderId="1" xfId="1" applyNumberFormat="1" applyFont="1" applyFill="1" applyBorder="1" applyAlignment="1" applyProtection="1">
      <alignment horizontal="right" vertical="center"/>
    </xf>
    <xf numFmtId="0" fontId="28" fillId="13" borderId="0" xfId="0" applyFont="1" applyFill="1" applyProtection="1">
      <protection locked="0"/>
    </xf>
    <xf numFmtId="0" fontId="18" fillId="13" borderId="1" xfId="0" applyFont="1" applyFill="1" applyBorder="1" applyAlignment="1" applyProtection="1">
      <alignment horizontal="center" vertical="center" wrapText="1"/>
      <protection locked="0"/>
    </xf>
    <xf numFmtId="164" fontId="19" fillId="13" borderId="4" xfId="0" applyNumberFormat="1" applyFont="1" applyFill="1" applyBorder="1" applyAlignment="1">
      <alignment horizontal="left" vertical="center"/>
    </xf>
    <xf numFmtId="165" fontId="18" fillId="13" borderId="1" xfId="1" applyNumberFormat="1" applyFont="1" applyFill="1" applyBorder="1" applyAlignment="1" applyProtection="1">
      <alignment horizontal="right" vertical="center"/>
    </xf>
    <xf numFmtId="3" fontId="18" fillId="13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13" borderId="1" xfId="0" applyNumberFormat="1" applyFont="1" applyFill="1" applyBorder="1" applyAlignment="1" applyProtection="1">
      <alignment vertical="center" wrapText="1"/>
    </xf>
    <xf numFmtId="0" fontId="19" fillId="13" borderId="0" xfId="0" applyFont="1" applyFill="1" applyAlignment="1" applyProtection="1">
      <alignment horizontal="right"/>
      <protection locked="0"/>
    </xf>
    <xf numFmtId="165" fontId="18" fillId="14" borderId="1" xfId="0" applyNumberFormat="1" applyFont="1" applyFill="1" applyBorder="1" applyAlignment="1" applyProtection="1">
      <alignment vertical="center" wrapText="1"/>
    </xf>
    <xf numFmtId="165" fontId="19" fillId="13" borderId="1" xfId="1" applyNumberFormat="1" applyFont="1" applyFill="1" applyBorder="1" applyAlignment="1" applyProtection="1">
      <alignment horizontal="right" vertical="center"/>
    </xf>
    <xf numFmtId="0" fontId="30" fillId="0" borderId="0" xfId="0" applyFont="1" applyProtection="1">
      <protection locked="0"/>
    </xf>
    <xf numFmtId="0" fontId="30" fillId="13" borderId="0" xfId="0" applyFont="1" applyFill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10" borderId="9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6" xfId="0" applyNumberFormat="1" applyFont="1" applyFill="1" applyBorder="1" applyAlignment="1" applyProtection="1">
      <alignment horizontal="center" vertical="center" wrapText="1"/>
    </xf>
    <xf numFmtId="0" fontId="7" fillId="10" borderId="9" xfId="0" applyNumberFormat="1" applyFont="1" applyFill="1" applyBorder="1" applyAlignment="1" applyProtection="1">
      <alignment horizontal="center" vertical="center" wrapText="1"/>
    </xf>
    <xf numFmtId="0" fontId="7" fillId="10" borderId="12" xfId="0" applyNumberFormat="1" applyFont="1" applyFill="1" applyBorder="1" applyAlignment="1" applyProtection="1">
      <alignment horizontal="center" vertical="center" wrapText="1"/>
    </xf>
    <xf numFmtId="0" fontId="7" fillId="10" borderId="0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7" fillId="10" borderId="10" xfId="0" applyNumberFormat="1" applyFont="1" applyFill="1" applyBorder="1" applyAlignment="1" applyProtection="1">
      <alignment horizontal="center" vertical="center" wrapText="1"/>
    </xf>
    <xf numFmtId="0" fontId="7" fillId="10" borderId="3" xfId="0" applyNumberFormat="1" applyFont="1" applyFill="1" applyBorder="1" applyAlignment="1" applyProtection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 wrapText="1"/>
    </xf>
    <xf numFmtId="0" fontId="3" fillId="11" borderId="5" xfId="0" applyFont="1" applyFill="1" applyBorder="1" applyAlignment="1" applyProtection="1">
      <alignment horizontal="left" vertical="center" wrapText="1"/>
    </xf>
    <xf numFmtId="0" fontId="3" fillId="11" borderId="6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4" fontId="23" fillId="6" borderId="7" xfId="0" applyNumberFormat="1" applyFont="1" applyFill="1" applyBorder="1" applyAlignment="1" applyProtection="1">
      <alignment horizontal="center" vertical="center" wrapText="1"/>
    </xf>
    <xf numFmtId="4" fontId="18" fillId="4" borderId="4" xfId="0" applyNumberFormat="1" applyFont="1" applyFill="1" applyBorder="1" applyAlignment="1" applyProtection="1">
      <alignment horizontal="center" vertical="center" wrapText="1"/>
    </xf>
    <xf numFmtId="4" fontId="18" fillId="4" borderId="7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4" fontId="18" fillId="12" borderId="4" xfId="0" applyNumberFormat="1" applyFont="1" applyFill="1" applyBorder="1" applyAlignment="1" applyProtection="1">
      <alignment horizontal="center" vertical="center" wrapText="1"/>
    </xf>
    <xf numFmtId="4" fontId="18" fillId="12" borderId="7" xfId="0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center" vertical="center" wrapText="1"/>
    </xf>
    <xf numFmtId="4" fontId="18" fillId="0" borderId="7" xfId="0" applyNumberFormat="1" applyFont="1" applyBorder="1" applyAlignment="1" applyProtection="1">
      <alignment horizontal="center" vertical="center" wrapText="1"/>
    </xf>
    <xf numFmtId="4" fontId="18" fillId="0" borderId="8" xfId="0" applyNumberFormat="1" applyFont="1" applyBorder="1" applyAlignment="1" applyProtection="1">
      <alignment horizontal="center" vertical="center" wrapText="1"/>
    </xf>
    <xf numFmtId="0" fontId="19" fillId="6" borderId="1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9" xfId="0" applyNumberFormat="1" applyFont="1" applyBorder="1" applyAlignment="1" applyProtection="1">
      <alignment horizontal="center" vertical="center" wrapText="1"/>
    </xf>
    <xf numFmtId="4" fontId="18" fillId="0" borderId="10" xfId="0" applyNumberFormat="1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center" vertical="center" wrapText="1"/>
    </xf>
    <xf numFmtId="0" fontId="19" fillId="6" borderId="4" xfId="0" applyNumberFormat="1" applyFont="1" applyFill="1" applyBorder="1" applyAlignment="1" applyProtection="1">
      <alignment horizontal="center" vertical="center" wrapText="1"/>
    </xf>
    <xf numFmtId="0" fontId="19" fillId="6" borderId="8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6" borderId="5" xfId="0" applyNumberFormat="1" applyFont="1" applyFill="1" applyBorder="1" applyAlignment="1" applyProtection="1">
      <alignment horizontal="center" vertical="center" wrapText="1"/>
    </xf>
    <xf numFmtId="0" fontId="19" fillId="6" borderId="6" xfId="0" applyNumberFormat="1" applyFont="1" applyFill="1" applyBorder="1" applyAlignment="1" applyProtection="1">
      <alignment horizontal="center" vertical="center" wrapText="1"/>
    </xf>
    <xf numFmtId="0" fontId="19" fillId="6" borderId="9" xfId="0" applyNumberFormat="1" applyFont="1" applyFill="1" applyBorder="1" applyAlignment="1" applyProtection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0" xfId="0" applyNumberFormat="1" applyFont="1" applyFill="1" applyBorder="1" applyAlignment="1" applyProtection="1">
      <alignment horizontal="center" vertical="center" wrapText="1"/>
    </xf>
    <xf numFmtId="0" fontId="19" fillId="6" borderId="13" xfId="0" applyNumberFormat="1" applyFont="1" applyFill="1" applyBorder="1" applyAlignment="1" applyProtection="1">
      <alignment horizontal="center" vertical="center" wrapText="1"/>
    </xf>
    <xf numFmtId="4" fontId="23" fillId="4" borderId="4" xfId="0" applyNumberFormat="1" applyFont="1" applyFill="1" applyBorder="1" applyAlignment="1" applyProtection="1">
      <alignment horizontal="center" vertical="center" wrapText="1"/>
    </xf>
    <xf numFmtId="4" fontId="23" fillId="4" borderId="7" xfId="0" applyNumberFormat="1" applyFont="1" applyFill="1" applyBorder="1" applyAlignment="1" applyProtection="1">
      <alignment horizontal="center" vertical="center" wrapText="1"/>
    </xf>
    <xf numFmtId="4" fontId="23" fillId="4" borderId="8" xfId="0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9" fillId="11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9" fillId="10" borderId="5" xfId="0" applyNumberFormat="1" applyFont="1" applyFill="1" applyBorder="1" applyAlignment="1" applyProtection="1">
      <alignment horizontal="center" vertical="center" wrapText="1"/>
    </xf>
    <xf numFmtId="0" fontId="19" fillId="10" borderId="6" xfId="0" applyNumberFormat="1" applyFont="1" applyFill="1" applyBorder="1" applyAlignment="1" applyProtection="1">
      <alignment horizontal="center" vertical="center" wrapText="1"/>
    </xf>
    <xf numFmtId="0" fontId="19" fillId="10" borderId="9" xfId="0" applyNumberFormat="1" applyFont="1" applyFill="1" applyBorder="1" applyAlignment="1" applyProtection="1">
      <alignment horizontal="center" vertical="center" wrapText="1"/>
    </xf>
    <xf numFmtId="0" fontId="19" fillId="10" borderId="10" xfId="0" applyNumberFormat="1" applyFont="1" applyFill="1" applyBorder="1" applyAlignment="1" applyProtection="1">
      <alignment horizontal="center" vertical="center" wrapText="1"/>
    </xf>
    <xf numFmtId="0" fontId="19" fillId="10" borderId="3" xfId="0" applyNumberFormat="1" applyFont="1" applyFill="1" applyBorder="1" applyAlignment="1" applyProtection="1">
      <alignment horizontal="center" vertical="center" wrapText="1"/>
    </xf>
    <xf numFmtId="0" fontId="19" fillId="10" borderId="11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10" borderId="4" xfId="0" applyNumberFormat="1" applyFont="1" applyFill="1" applyBorder="1" applyAlignment="1" applyProtection="1">
      <alignment horizontal="center" vertical="center" wrapText="1"/>
    </xf>
    <xf numFmtId="0" fontId="19" fillId="10" borderId="7" xfId="0" applyNumberFormat="1" applyFont="1" applyFill="1" applyBorder="1" applyAlignment="1" applyProtection="1">
      <alignment horizontal="center" vertical="center" wrapText="1"/>
    </xf>
    <xf numFmtId="0" fontId="19" fillId="10" borderId="8" xfId="0" applyNumberFormat="1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9" fillId="10" borderId="12" xfId="0" applyNumberFormat="1" applyFont="1" applyFill="1" applyBorder="1" applyAlignment="1" applyProtection="1">
      <alignment horizontal="center" vertical="center" wrapText="1"/>
    </xf>
    <xf numFmtId="0" fontId="19" fillId="10" borderId="0" xfId="0" applyNumberFormat="1" applyFont="1" applyFill="1" applyBorder="1" applyAlignment="1" applyProtection="1">
      <alignment horizontal="center" vertical="center" wrapText="1"/>
    </xf>
    <xf numFmtId="0" fontId="19" fillId="10" borderId="13" xfId="0" applyNumberFormat="1" applyFont="1" applyFill="1" applyBorder="1" applyAlignment="1" applyProtection="1">
      <alignment horizontal="center" vertical="center" wrapText="1"/>
    </xf>
    <xf numFmtId="0" fontId="19" fillId="11" borderId="4" xfId="0" applyFont="1" applyFill="1" applyBorder="1" applyAlignment="1" applyProtection="1">
      <alignment horizontal="left" vertical="center" wrapText="1"/>
    </xf>
    <xf numFmtId="0" fontId="19" fillId="11" borderId="7" xfId="0" applyFont="1" applyFill="1" applyBorder="1" applyAlignment="1" applyProtection="1">
      <alignment horizontal="left" vertical="center" wrapText="1"/>
    </xf>
    <xf numFmtId="0" fontId="19" fillId="11" borderId="8" xfId="0" applyFont="1" applyFill="1" applyBorder="1" applyAlignment="1" applyProtection="1">
      <alignment horizontal="left" vertical="center" wrapText="1"/>
    </xf>
    <xf numFmtId="0" fontId="19" fillId="6" borderId="8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vertical="center" wrapText="1"/>
    </xf>
    <xf numFmtId="0" fontId="28" fillId="0" borderId="8" xfId="0" applyFont="1" applyBorder="1" applyAlignment="1" applyProtection="1">
      <alignment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6" t="s">
        <v>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7" t="s">
        <v>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8" t="s">
        <v>6</v>
      </c>
      <c r="AK3" s="128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1" t="s">
        <v>4</v>
      </c>
      <c r="C4" s="129" t="s">
        <v>0</v>
      </c>
      <c r="D4" s="132" t="s">
        <v>20</v>
      </c>
      <c r="E4" s="133"/>
      <c r="F4" s="133"/>
      <c r="G4" s="133"/>
      <c r="H4" s="133"/>
      <c r="I4" s="134"/>
      <c r="J4" s="141" t="s">
        <v>34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3"/>
    </row>
    <row r="5" spans="2:117" ht="16.5" customHeight="1">
      <c r="B5" s="131"/>
      <c r="C5" s="129"/>
      <c r="D5" s="135"/>
      <c r="E5" s="136"/>
      <c r="F5" s="136"/>
      <c r="G5" s="136"/>
      <c r="H5" s="136"/>
      <c r="I5" s="137"/>
      <c r="J5" s="113" t="s">
        <v>35</v>
      </c>
      <c r="K5" s="114"/>
      <c r="L5" s="114"/>
      <c r="M5" s="115"/>
      <c r="N5" s="122" t="s">
        <v>24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4"/>
      <c r="AD5" s="113" t="s">
        <v>37</v>
      </c>
      <c r="AE5" s="114"/>
      <c r="AF5" s="114"/>
      <c r="AG5" s="115"/>
      <c r="AH5" s="113" t="s">
        <v>38</v>
      </c>
      <c r="AI5" s="114"/>
      <c r="AJ5" s="114"/>
      <c r="AK5" s="115"/>
      <c r="AL5" s="113" t="s">
        <v>39</v>
      </c>
      <c r="AM5" s="114"/>
      <c r="AN5" s="114"/>
      <c r="AO5" s="115"/>
      <c r="AP5" s="148" t="s">
        <v>33</v>
      </c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  <c r="BR5" s="113" t="s">
        <v>42</v>
      </c>
      <c r="BS5" s="114"/>
      <c r="BT5" s="114"/>
      <c r="BU5" s="115"/>
      <c r="BV5" s="113" t="s">
        <v>43</v>
      </c>
      <c r="BW5" s="114"/>
      <c r="BX5" s="114"/>
      <c r="BY5" s="115"/>
      <c r="BZ5" s="121" t="s">
        <v>30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5" t="s">
        <v>47</v>
      </c>
      <c r="CQ5" s="125"/>
      <c r="CR5" s="125"/>
      <c r="CS5" s="125"/>
      <c r="CT5" s="98" t="s">
        <v>9</v>
      </c>
      <c r="CU5" s="99"/>
      <c r="CV5" s="99"/>
      <c r="CW5" s="100"/>
      <c r="CX5" s="104" t="s">
        <v>18</v>
      </c>
      <c r="CY5" s="105"/>
      <c r="CZ5" s="105"/>
      <c r="DA5" s="106"/>
      <c r="DB5" s="104" t="s">
        <v>7</v>
      </c>
      <c r="DC5" s="105"/>
      <c r="DD5" s="105"/>
      <c r="DE5" s="106"/>
      <c r="DF5" s="104" t="s">
        <v>8</v>
      </c>
      <c r="DG5" s="105"/>
      <c r="DH5" s="105"/>
      <c r="DI5" s="105"/>
      <c r="DJ5" s="105"/>
      <c r="DK5" s="106"/>
      <c r="DL5" s="120" t="s">
        <v>32</v>
      </c>
      <c r="DM5" s="120"/>
    </row>
    <row r="6" spans="2:117" ht="105.75" customHeight="1">
      <c r="B6" s="131"/>
      <c r="C6" s="129"/>
      <c r="D6" s="138"/>
      <c r="E6" s="139"/>
      <c r="F6" s="139"/>
      <c r="G6" s="139"/>
      <c r="H6" s="139"/>
      <c r="I6" s="140"/>
      <c r="J6" s="116"/>
      <c r="K6" s="117"/>
      <c r="L6" s="117"/>
      <c r="M6" s="118"/>
      <c r="N6" s="101" t="s">
        <v>23</v>
      </c>
      <c r="O6" s="102"/>
      <c r="P6" s="102"/>
      <c r="Q6" s="103"/>
      <c r="R6" s="125" t="s">
        <v>22</v>
      </c>
      <c r="S6" s="125"/>
      <c r="T6" s="125"/>
      <c r="U6" s="125"/>
      <c r="V6" s="125" t="s">
        <v>36</v>
      </c>
      <c r="W6" s="125"/>
      <c r="X6" s="125"/>
      <c r="Y6" s="125"/>
      <c r="Z6" s="125" t="s">
        <v>21</v>
      </c>
      <c r="AA6" s="125"/>
      <c r="AB6" s="125"/>
      <c r="AC6" s="125"/>
      <c r="AD6" s="116"/>
      <c r="AE6" s="117"/>
      <c r="AF6" s="117"/>
      <c r="AG6" s="118"/>
      <c r="AH6" s="116"/>
      <c r="AI6" s="117"/>
      <c r="AJ6" s="117"/>
      <c r="AK6" s="118"/>
      <c r="AL6" s="116"/>
      <c r="AM6" s="117"/>
      <c r="AN6" s="117"/>
      <c r="AO6" s="118"/>
      <c r="AP6" s="154" t="s">
        <v>25</v>
      </c>
      <c r="AQ6" s="155"/>
      <c r="AR6" s="155"/>
      <c r="AS6" s="156"/>
      <c r="AT6" s="154" t="s">
        <v>26</v>
      </c>
      <c r="AU6" s="155"/>
      <c r="AV6" s="155"/>
      <c r="AW6" s="156"/>
      <c r="AX6" s="144" t="s">
        <v>27</v>
      </c>
      <c r="AY6" s="145"/>
      <c r="AZ6" s="145"/>
      <c r="BA6" s="146"/>
      <c r="BB6" s="144" t="s">
        <v>28</v>
      </c>
      <c r="BC6" s="145"/>
      <c r="BD6" s="145"/>
      <c r="BE6" s="146"/>
      <c r="BF6" s="119" t="s">
        <v>29</v>
      </c>
      <c r="BG6" s="119"/>
      <c r="BH6" s="119"/>
      <c r="BI6" s="119"/>
      <c r="BJ6" s="119" t="s">
        <v>40</v>
      </c>
      <c r="BK6" s="119"/>
      <c r="BL6" s="119"/>
      <c r="BM6" s="119"/>
      <c r="BN6" s="119" t="s">
        <v>41</v>
      </c>
      <c r="BO6" s="119"/>
      <c r="BP6" s="119"/>
      <c r="BQ6" s="119"/>
      <c r="BR6" s="116"/>
      <c r="BS6" s="117"/>
      <c r="BT6" s="117"/>
      <c r="BU6" s="118"/>
      <c r="BV6" s="116"/>
      <c r="BW6" s="117"/>
      <c r="BX6" s="117"/>
      <c r="BY6" s="118"/>
      <c r="BZ6" s="151" t="s">
        <v>44</v>
      </c>
      <c r="CA6" s="152"/>
      <c r="CB6" s="152"/>
      <c r="CC6" s="153"/>
      <c r="CD6" s="147" t="s">
        <v>45</v>
      </c>
      <c r="CE6" s="102"/>
      <c r="CF6" s="102"/>
      <c r="CG6" s="103"/>
      <c r="CH6" s="101" t="s">
        <v>46</v>
      </c>
      <c r="CI6" s="102"/>
      <c r="CJ6" s="102"/>
      <c r="CK6" s="103"/>
      <c r="CL6" s="101" t="s">
        <v>48</v>
      </c>
      <c r="CM6" s="102"/>
      <c r="CN6" s="102"/>
      <c r="CO6" s="103"/>
      <c r="CP6" s="125"/>
      <c r="CQ6" s="125"/>
      <c r="CR6" s="125"/>
      <c r="CS6" s="125"/>
      <c r="CT6" s="101"/>
      <c r="CU6" s="102"/>
      <c r="CV6" s="102"/>
      <c r="CW6" s="103"/>
      <c r="CX6" s="107"/>
      <c r="CY6" s="108"/>
      <c r="CZ6" s="108"/>
      <c r="DA6" s="109"/>
      <c r="DB6" s="107"/>
      <c r="DC6" s="108"/>
      <c r="DD6" s="108"/>
      <c r="DE6" s="109"/>
      <c r="DF6" s="107"/>
      <c r="DG6" s="108"/>
      <c r="DH6" s="108"/>
      <c r="DI6" s="108"/>
      <c r="DJ6" s="108"/>
      <c r="DK6" s="109"/>
      <c r="DL6" s="120"/>
      <c r="DM6" s="120"/>
    </row>
    <row r="7" spans="2:117" ht="25.5" customHeight="1">
      <c r="B7" s="131"/>
      <c r="C7" s="129"/>
      <c r="D7" s="112" t="s">
        <v>15</v>
      </c>
      <c r="E7" s="112"/>
      <c r="F7" s="112" t="s">
        <v>14</v>
      </c>
      <c r="G7" s="112"/>
      <c r="H7" s="112" t="s">
        <v>5</v>
      </c>
      <c r="I7" s="112"/>
      <c r="J7" s="112" t="s">
        <v>12</v>
      </c>
      <c r="K7" s="112"/>
      <c r="L7" s="112" t="s">
        <v>13</v>
      </c>
      <c r="M7" s="112"/>
      <c r="N7" s="112" t="s">
        <v>12</v>
      </c>
      <c r="O7" s="112"/>
      <c r="P7" s="112" t="s">
        <v>13</v>
      </c>
      <c r="Q7" s="112"/>
      <c r="R7" s="112" t="s">
        <v>12</v>
      </c>
      <c r="S7" s="112"/>
      <c r="T7" s="112" t="s">
        <v>13</v>
      </c>
      <c r="U7" s="112"/>
      <c r="V7" s="112" t="s">
        <v>12</v>
      </c>
      <c r="W7" s="112"/>
      <c r="X7" s="112" t="s">
        <v>13</v>
      </c>
      <c r="Y7" s="112"/>
      <c r="Z7" s="112" t="s">
        <v>12</v>
      </c>
      <c r="AA7" s="112"/>
      <c r="AB7" s="112" t="s">
        <v>13</v>
      </c>
      <c r="AC7" s="112"/>
      <c r="AD7" s="112" t="s">
        <v>12</v>
      </c>
      <c r="AE7" s="112"/>
      <c r="AF7" s="112" t="s">
        <v>13</v>
      </c>
      <c r="AG7" s="112"/>
      <c r="AH7" s="112" t="s">
        <v>12</v>
      </c>
      <c r="AI7" s="112"/>
      <c r="AJ7" s="112" t="s">
        <v>13</v>
      </c>
      <c r="AK7" s="112"/>
      <c r="AL7" s="112" t="s">
        <v>12</v>
      </c>
      <c r="AM7" s="112"/>
      <c r="AN7" s="112" t="s">
        <v>13</v>
      </c>
      <c r="AO7" s="112"/>
      <c r="AP7" s="112" t="s">
        <v>12</v>
      </c>
      <c r="AQ7" s="112"/>
      <c r="AR7" s="112" t="s">
        <v>13</v>
      </c>
      <c r="AS7" s="112"/>
      <c r="AT7" s="112" t="s">
        <v>12</v>
      </c>
      <c r="AU7" s="112"/>
      <c r="AV7" s="112" t="s">
        <v>13</v>
      </c>
      <c r="AW7" s="112"/>
      <c r="AX7" s="112" t="s">
        <v>12</v>
      </c>
      <c r="AY7" s="112"/>
      <c r="AZ7" s="112" t="s">
        <v>13</v>
      </c>
      <c r="BA7" s="112"/>
      <c r="BB7" s="112" t="s">
        <v>12</v>
      </c>
      <c r="BC7" s="112"/>
      <c r="BD7" s="112" t="s">
        <v>13</v>
      </c>
      <c r="BE7" s="112"/>
      <c r="BF7" s="112" t="s">
        <v>12</v>
      </c>
      <c r="BG7" s="112"/>
      <c r="BH7" s="112" t="s">
        <v>13</v>
      </c>
      <c r="BI7" s="112"/>
      <c r="BJ7" s="112" t="s">
        <v>12</v>
      </c>
      <c r="BK7" s="112"/>
      <c r="BL7" s="112" t="s">
        <v>13</v>
      </c>
      <c r="BM7" s="112"/>
      <c r="BN7" s="112" t="s">
        <v>12</v>
      </c>
      <c r="BO7" s="112"/>
      <c r="BP7" s="112" t="s">
        <v>13</v>
      </c>
      <c r="BQ7" s="112"/>
      <c r="BR7" s="112" t="s">
        <v>12</v>
      </c>
      <c r="BS7" s="112"/>
      <c r="BT7" s="112" t="s">
        <v>13</v>
      </c>
      <c r="BU7" s="112"/>
      <c r="BV7" s="112" t="s">
        <v>12</v>
      </c>
      <c r="BW7" s="112"/>
      <c r="BX7" s="112" t="s">
        <v>13</v>
      </c>
      <c r="BY7" s="112"/>
      <c r="BZ7" s="112" t="s">
        <v>12</v>
      </c>
      <c r="CA7" s="112"/>
      <c r="CB7" s="112" t="s">
        <v>13</v>
      </c>
      <c r="CC7" s="112"/>
      <c r="CD7" s="112" t="s">
        <v>12</v>
      </c>
      <c r="CE7" s="112"/>
      <c r="CF7" s="112" t="s">
        <v>13</v>
      </c>
      <c r="CG7" s="112"/>
      <c r="CH7" s="112" t="s">
        <v>12</v>
      </c>
      <c r="CI7" s="112"/>
      <c r="CJ7" s="112" t="s">
        <v>13</v>
      </c>
      <c r="CK7" s="112"/>
      <c r="CL7" s="112" t="s">
        <v>12</v>
      </c>
      <c r="CM7" s="112"/>
      <c r="CN7" s="112" t="s">
        <v>13</v>
      </c>
      <c r="CO7" s="112"/>
      <c r="CP7" s="112" t="s">
        <v>12</v>
      </c>
      <c r="CQ7" s="112"/>
      <c r="CR7" s="112" t="s">
        <v>13</v>
      </c>
      <c r="CS7" s="112"/>
      <c r="CT7" s="112" t="s">
        <v>12</v>
      </c>
      <c r="CU7" s="112"/>
      <c r="CV7" s="112" t="s">
        <v>13</v>
      </c>
      <c r="CW7" s="112"/>
      <c r="CX7" s="112" t="s">
        <v>12</v>
      </c>
      <c r="CY7" s="112"/>
      <c r="CZ7" s="112" t="s">
        <v>13</v>
      </c>
      <c r="DA7" s="112"/>
      <c r="DB7" s="112" t="s">
        <v>12</v>
      </c>
      <c r="DC7" s="112"/>
      <c r="DD7" s="112" t="s">
        <v>13</v>
      </c>
      <c r="DE7" s="112"/>
      <c r="DF7" s="110" t="s">
        <v>31</v>
      </c>
      <c r="DG7" s="111"/>
      <c r="DH7" s="112" t="s">
        <v>12</v>
      </c>
      <c r="DI7" s="112"/>
      <c r="DJ7" s="112" t="s">
        <v>13</v>
      </c>
      <c r="DK7" s="112"/>
      <c r="DL7" s="112" t="s">
        <v>13</v>
      </c>
      <c r="DM7" s="112"/>
    </row>
    <row r="8" spans="2:117" ht="48" customHeight="1">
      <c r="B8" s="131"/>
      <c r="C8" s="129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30" t="s">
        <v>1</v>
      </c>
      <c r="C21" s="130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BZ6:CC6"/>
    <mergeCell ref="BB6:BE6"/>
    <mergeCell ref="BB7:BC7"/>
    <mergeCell ref="BX7:BY7"/>
    <mergeCell ref="AP7:AQ7"/>
    <mergeCell ref="AZ7:BA7"/>
    <mergeCell ref="AT6:AW6"/>
    <mergeCell ref="AR7:AS7"/>
    <mergeCell ref="AT7:AU7"/>
    <mergeCell ref="AV7:AW7"/>
    <mergeCell ref="AP6:AS6"/>
    <mergeCell ref="CP5:CS6"/>
    <mergeCell ref="CP7:CQ7"/>
    <mergeCell ref="AX6:BA6"/>
    <mergeCell ref="CD6:CG6"/>
    <mergeCell ref="BV5:BY6"/>
    <mergeCell ref="CJ7:CK7"/>
    <mergeCell ref="AX7:AY7"/>
    <mergeCell ref="BR7:BS7"/>
    <mergeCell ref="CL7:CM7"/>
    <mergeCell ref="CN7:CO7"/>
    <mergeCell ref="BN7:BO7"/>
    <mergeCell ref="CH7:CI7"/>
    <mergeCell ref="CH6:CK6"/>
    <mergeCell ref="BH7:BI7"/>
    <mergeCell ref="BL7:BM7"/>
    <mergeCell ref="AP5:BQ5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AB7:AC7"/>
    <mergeCell ref="J7:K7"/>
    <mergeCell ref="R7:S7"/>
    <mergeCell ref="J5:M6"/>
    <mergeCell ref="AD5:AG6"/>
    <mergeCell ref="V6:Y6"/>
    <mergeCell ref="Z7:AA7"/>
    <mergeCell ref="X7:Y7"/>
    <mergeCell ref="AL5:AO6"/>
    <mergeCell ref="AN7:AO7"/>
    <mergeCell ref="N5:AC5"/>
    <mergeCell ref="AL7:AM7"/>
    <mergeCell ref="Z6:AC6"/>
    <mergeCell ref="N6:Q6"/>
    <mergeCell ref="R6:U6"/>
    <mergeCell ref="AH5:AK6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L6:CO6"/>
    <mergeCell ref="BN6:BQ6"/>
    <mergeCell ref="CB7:CC7"/>
    <mergeCell ref="CR7:CS7"/>
    <mergeCell ref="CV7:CW7"/>
    <mergeCell ref="CX7:CY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CT7:CU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1"/>
  <sheetViews>
    <sheetView topLeftCell="A4" workbookViewId="0">
      <selection activeCell="F51" sqref="F51"/>
    </sheetView>
  </sheetViews>
  <sheetFormatPr defaultRowHeight="17.25"/>
  <cols>
    <col min="1" max="1" width="3.625" style="40" customWidth="1"/>
    <col min="2" max="2" width="29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10.12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4.75" customHeight="1">
      <c r="A2" s="183" t="s">
        <v>95</v>
      </c>
      <c r="B2" s="183"/>
      <c r="C2" s="183"/>
      <c r="D2" s="183"/>
      <c r="E2" s="183"/>
      <c r="F2" s="183"/>
      <c r="G2" s="183"/>
      <c r="H2" s="183"/>
      <c r="I2" s="41"/>
      <c r="J2" s="41"/>
      <c r="K2" s="41"/>
      <c r="L2" s="41"/>
      <c r="M2" s="41"/>
      <c r="N2" s="41"/>
      <c r="O2" s="50"/>
      <c r="P2" s="49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</row>
    <row r="3" spans="1:66" s="46" customFormat="1" ht="15" customHeight="1">
      <c r="A3" s="184" t="s">
        <v>60</v>
      </c>
      <c r="B3" s="185" t="s">
        <v>59</v>
      </c>
      <c r="C3" s="186" t="s">
        <v>67</v>
      </c>
      <c r="D3" s="187"/>
      <c r="E3" s="187"/>
      <c r="F3" s="187"/>
      <c r="G3" s="187"/>
      <c r="H3" s="188"/>
      <c r="I3" s="192" t="s">
        <v>66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4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</row>
    <row r="4" spans="1:66" s="46" customFormat="1" ht="25.5" customHeight="1">
      <c r="A4" s="184"/>
      <c r="B4" s="185"/>
      <c r="C4" s="189"/>
      <c r="D4" s="190"/>
      <c r="E4" s="190"/>
      <c r="F4" s="190"/>
      <c r="G4" s="190"/>
      <c r="H4" s="191"/>
      <c r="I4" s="160" t="s">
        <v>70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2"/>
      <c r="BC4" s="163" t="s">
        <v>71</v>
      </c>
      <c r="BD4" s="164"/>
      <c r="BE4" s="164"/>
      <c r="BF4" s="164"/>
      <c r="BG4" s="164"/>
      <c r="BH4" s="164"/>
      <c r="BI4" s="165" t="s">
        <v>72</v>
      </c>
      <c r="BJ4" s="165"/>
      <c r="BK4" s="165"/>
      <c r="BL4" s="165"/>
      <c r="BM4" s="165"/>
      <c r="BN4" s="165"/>
    </row>
    <row r="5" spans="1:66" s="46" customFormat="1" ht="0.75" hidden="1" customHeight="1">
      <c r="A5" s="184"/>
      <c r="B5" s="185"/>
      <c r="C5" s="189"/>
      <c r="D5" s="190"/>
      <c r="E5" s="190"/>
      <c r="F5" s="190"/>
      <c r="G5" s="190"/>
      <c r="H5" s="191"/>
      <c r="I5" s="166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166"/>
      <c r="BD5" s="167"/>
      <c r="BE5" s="167"/>
      <c r="BF5" s="167"/>
      <c r="BG5" s="165" t="s">
        <v>83</v>
      </c>
      <c r="BH5" s="165"/>
      <c r="BI5" s="165" t="s">
        <v>87</v>
      </c>
      <c r="BJ5" s="165"/>
      <c r="BK5" s="165" t="s">
        <v>84</v>
      </c>
      <c r="BL5" s="165"/>
      <c r="BM5" s="165"/>
      <c r="BN5" s="165"/>
    </row>
    <row r="6" spans="1:66" s="46" customFormat="1" ht="43.5" customHeight="1">
      <c r="A6" s="184"/>
      <c r="B6" s="185"/>
      <c r="C6" s="189"/>
      <c r="D6" s="190"/>
      <c r="E6" s="190"/>
      <c r="F6" s="190"/>
      <c r="G6" s="190"/>
      <c r="H6" s="191"/>
      <c r="I6" s="165" t="s">
        <v>58</v>
      </c>
      <c r="J6" s="165"/>
      <c r="K6" s="165"/>
      <c r="L6" s="165"/>
      <c r="M6" s="179" t="s">
        <v>73</v>
      </c>
      <c r="N6" s="180"/>
      <c r="O6" s="198" t="s">
        <v>49</v>
      </c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/>
      <c r="AE6" s="201" t="s">
        <v>68</v>
      </c>
      <c r="AF6" s="202"/>
      <c r="AG6" s="201" t="s">
        <v>89</v>
      </c>
      <c r="AH6" s="202"/>
      <c r="AI6" s="195" t="s">
        <v>55</v>
      </c>
      <c r="AJ6" s="197"/>
      <c r="AK6" s="205" t="s">
        <v>77</v>
      </c>
      <c r="AL6" s="185"/>
      <c r="AM6" s="195" t="s">
        <v>55</v>
      </c>
      <c r="AN6" s="197"/>
      <c r="AO6" s="210" t="s">
        <v>78</v>
      </c>
      <c r="AP6" s="210"/>
      <c r="AQ6" s="170" t="s">
        <v>80</v>
      </c>
      <c r="AR6" s="171"/>
      <c r="AS6" s="171"/>
      <c r="AT6" s="171"/>
      <c r="AU6" s="171"/>
      <c r="AV6" s="172"/>
      <c r="AW6" s="195" t="s">
        <v>79</v>
      </c>
      <c r="AX6" s="196"/>
      <c r="AY6" s="196"/>
      <c r="AZ6" s="196"/>
      <c r="BA6" s="196"/>
      <c r="BB6" s="197"/>
      <c r="BC6" s="173" t="s">
        <v>81</v>
      </c>
      <c r="BD6" s="174"/>
      <c r="BE6" s="173" t="s">
        <v>82</v>
      </c>
      <c r="BF6" s="174"/>
      <c r="BG6" s="165"/>
      <c r="BH6" s="165"/>
      <c r="BI6" s="165"/>
      <c r="BJ6" s="165"/>
      <c r="BK6" s="165"/>
      <c r="BL6" s="165"/>
      <c r="BM6" s="165"/>
      <c r="BN6" s="165"/>
    </row>
    <row r="7" spans="1:66" s="46" customFormat="1" ht="112.5" customHeight="1">
      <c r="A7" s="184"/>
      <c r="B7" s="185"/>
      <c r="C7" s="169" t="s">
        <v>65</v>
      </c>
      <c r="D7" s="169"/>
      <c r="E7" s="206" t="s">
        <v>63</v>
      </c>
      <c r="F7" s="206"/>
      <c r="G7" s="207" t="s">
        <v>64</v>
      </c>
      <c r="H7" s="207"/>
      <c r="I7" s="185" t="s">
        <v>69</v>
      </c>
      <c r="J7" s="185"/>
      <c r="K7" s="185" t="s">
        <v>74</v>
      </c>
      <c r="L7" s="185"/>
      <c r="M7" s="181"/>
      <c r="N7" s="182"/>
      <c r="O7" s="195" t="s">
        <v>50</v>
      </c>
      <c r="P7" s="197"/>
      <c r="Q7" s="157" t="s">
        <v>88</v>
      </c>
      <c r="R7" s="158"/>
      <c r="S7" s="195" t="s">
        <v>51</v>
      </c>
      <c r="T7" s="197"/>
      <c r="U7" s="195" t="s">
        <v>52</v>
      </c>
      <c r="V7" s="197"/>
      <c r="W7" s="195" t="s">
        <v>53</v>
      </c>
      <c r="X7" s="197"/>
      <c r="Y7" s="208" t="s">
        <v>54</v>
      </c>
      <c r="Z7" s="209"/>
      <c r="AA7" s="195" t="s">
        <v>56</v>
      </c>
      <c r="AB7" s="197"/>
      <c r="AC7" s="195" t="s">
        <v>57</v>
      </c>
      <c r="AD7" s="197"/>
      <c r="AE7" s="203"/>
      <c r="AF7" s="204"/>
      <c r="AG7" s="203"/>
      <c r="AH7" s="204"/>
      <c r="AI7" s="157" t="s">
        <v>75</v>
      </c>
      <c r="AJ7" s="158"/>
      <c r="AK7" s="185"/>
      <c r="AL7" s="185"/>
      <c r="AM7" s="157" t="s">
        <v>76</v>
      </c>
      <c r="AN7" s="158"/>
      <c r="AO7" s="210"/>
      <c r="AP7" s="210"/>
      <c r="AQ7" s="169" t="s">
        <v>65</v>
      </c>
      <c r="AR7" s="169"/>
      <c r="AS7" s="169" t="s">
        <v>63</v>
      </c>
      <c r="AT7" s="169"/>
      <c r="AU7" s="169" t="s">
        <v>64</v>
      </c>
      <c r="AV7" s="169"/>
      <c r="AW7" s="169" t="s">
        <v>90</v>
      </c>
      <c r="AX7" s="169"/>
      <c r="AY7" s="177" t="s">
        <v>91</v>
      </c>
      <c r="AZ7" s="178"/>
      <c r="BA7" s="211" t="s">
        <v>92</v>
      </c>
      <c r="BB7" s="212"/>
      <c r="BC7" s="175"/>
      <c r="BD7" s="176"/>
      <c r="BE7" s="175"/>
      <c r="BF7" s="176"/>
      <c r="BG7" s="165"/>
      <c r="BH7" s="165"/>
      <c r="BI7" s="165"/>
      <c r="BJ7" s="165"/>
      <c r="BK7" s="165" t="s">
        <v>85</v>
      </c>
      <c r="BL7" s="165"/>
      <c r="BM7" s="165" t="s">
        <v>86</v>
      </c>
      <c r="BN7" s="165"/>
    </row>
    <row r="8" spans="1:66" s="46" customFormat="1" ht="30" customHeight="1">
      <c r="A8" s="184"/>
      <c r="B8" s="185"/>
      <c r="C8" s="47" t="s">
        <v>61</v>
      </c>
      <c r="D8" s="35" t="s">
        <v>62</v>
      </c>
      <c r="E8" s="47" t="s">
        <v>61</v>
      </c>
      <c r="F8" s="35" t="s">
        <v>62</v>
      </c>
      <c r="G8" s="47" t="s">
        <v>61</v>
      </c>
      <c r="H8" s="35" t="s">
        <v>62</v>
      </c>
      <c r="I8" s="47" t="s">
        <v>61</v>
      </c>
      <c r="J8" s="35" t="s">
        <v>62</v>
      </c>
      <c r="K8" s="47" t="s">
        <v>61</v>
      </c>
      <c r="L8" s="35" t="s">
        <v>62</v>
      </c>
      <c r="M8" s="47" t="s">
        <v>61</v>
      </c>
      <c r="N8" s="35" t="s">
        <v>62</v>
      </c>
      <c r="O8" s="47" t="s">
        <v>61</v>
      </c>
      <c r="P8" s="35" t="s">
        <v>62</v>
      </c>
      <c r="Q8" s="47" t="s">
        <v>61</v>
      </c>
      <c r="R8" s="35" t="s">
        <v>62</v>
      </c>
      <c r="S8" s="47" t="s">
        <v>61</v>
      </c>
      <c r="T8" s="35" t="s">
        <v>62</v>
      </c>
      <c r="U8" s="47" t="s">
        <v>61</v>
      </c>
      <c r="V8" s="35" t="s">
        <v>62</v>
      </c>
      <c r="W8" s="47" t="s">
        <v>61</v>
      </c>
      <c r="X8" s="35" t="s">
        <v>62</v>
      </c>
      <c r="Y8" s="47" t="s">
        <v>61</v>
      </c>
      <c r="Z8" s="35" t="s">
        <v>62</v>
      </c>
      <c r="AA8" s="47" t="s">
        <v>61</v>
      </c>
      <c r="AB8" s="35" t="s">
        <v>62</v>
      </c>
      <c r="AC8" s="47" t="s">
        <v>61</v>
      </c>
      <c r="AD8" s="35" t="s">
        <v>62</v>
      </c>
      <c r="AE8" s="47" t="s">
        <v>61</v>
      </c>
      <c r="AF8" s="35" t="s">
        <v>62</v>
      </c>
      <c r="AG8" s="47" t="s">
        <v>61</v>
      </c>
      <c r="AH8" s="35" t="s">
        <v>62</v>
      </c>
      <c r="AI8" s="47" t="s">
        <v>61</v>
      </c>
      <c r="AJ8" s="35" t="s">
        <v>62</v>
      </c>
      <c r="AK8" s="47" t="s">
        <v>61</v>
      </c>
      <c r="AL8" s="35" t="s">
        <v>62</v>
      </c>
      <c r="AM8" s="47" t="s">
        <v>61</v>
      </c>
      <c r="AN8" s="35" t="s">
        <v>62</v>
      </c>
      <c r="AO8" s="47" t="s">
        <v>61</v>
      </c>
      <c r="AP8" s="35" t="s">
        <v>62</v>
      </c>
      <c r="AQ8" s="47" t="s">
        <v>61</v>
      </c>
      <c r="AR8" s="35" t="s">
        <v>62</v>
      </c>
      <c r="AS8" s="47" t="s">
        <v>61</v>
      </c>
      <c r="AT8" s="35" t="s">
        <v>62</v>
      </c>
      <c r="AU8" s="47" t="s">
        <v>61</v>
      </c>
      <c r="AV8" s="35" t="s">
        <v>62</v>
      </c>
      <c r="AW8" s="47" t="s">
        <v>61</v>
      </c>
      <c r="AX8" s="35" t="s">
        <v>62</v>
      </c>
      <c r="AY8" s="47" t="s">
        <v>61</v>
      </c>
      <c r="AZ8" s="35" t="s">
        <v>62</v>
      </c>
      <c r="BA8" s="47" t="s">
        <v>61</v>
      </c>
      <c r="BB8" s="35" t="s">
        <v>62</v>
      </c>
      <c r="BC8" s="47" t="s">
        <v>61</v>
      </c>
      <c r="BD8" s="35" t="s">
        <v>62</v>
      </c>
      <c r="BE8" s="47" t="s">
        <v>61</v>
      </c>
      <c r="BF8" s="35" t="s">
        <v>62</v>
      </c>
      <c r="BG8" s="47" t="s">
        <v>61</v>
      </c>
      <c r="BH8" s="35" t="s">
        <v>62</v>
      </c>
      <c r="BI8" s="47" t="s">
        <v>61</v>
      </c>
      <c r="BJ8" s="35" t="s">
        <v>62</v>
      </c>
      <c r="BK8" s="47" t="s">
        <v>61</v>
      </c>
      <c r="BL8" s="35" t="s">
        <v>62</v>
      </c>
      <c r="BM8" s="47" t="s">
        <v>61</v>
      </c>
      <c r="BN8" s="35" t="s">
        <v>62</v>
      </c>
    </row>
    <row r="9" spans="1:66" s="46" customFormat="1" ht="10.5" customHeight="1">
      <c r="A9" s="45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45">
        <v>31</v>
      </c>
      <c r="AG9" s="45">
        <v>32</v>
      </c>
      <c r="AH9" s="45">
        <v>33</v>
      </c>
      <c r="AI9" s="45">
        <v>34</v>
      </c>
      <c r="AJ9" s="45">
        <v>35</v>
      </c>
      <c r="AK9" s="45">
        <v>36</v>
      </c>
      <c r="AL9" s="45">
        <v>37</v>
      </c>
      <c r="AM9" s="45">
        <v>38</v>
      </c>
      <c r="AN9" s="45">
        <v>39</v>
      </c>
      <c r="AO9" s="45">
        <v>40</v>
      </c>
      <c r="AP9" s="45">
        <v>41</v>
      </c>
      <c r="AQ9" s="45">
        <v>42</v>
      </c>
      <c r="AR9" s="45">
        <v>43</v>
      </c>
      <c r="AS9" s="45">
        <v>44</v>
      </c>
      <c r="AT9" s="45">
        <v>45</v>
      </c>
      <c r="AU9" s="45">
        <v>46</v>
      </c>
      <c r="AV9" s="45">
        <v>47</v>
      </c>
      <c r="AW9" s="45">
        <v>48</v>
      </c>
      <c r="AX9" s="45">
        <v>49</v>
      </c>
      <c r="AY9" s="45">
        <v>50</v>
      </c>
      <c r="AZ9" s="45">
        <v>51</v>
      </c>
      <c r="BA9" s="45">
        <v>52</v>
      </c>
      <c r="BB9" s="45">
        <v>53</v>
      </c>
      <c r="BC9" s="45">
        <v>54</v>
      </c>
      <c r="BD9" s="45">
        <v>55</v>
      </c>
      <c r="BE9" s="45">
        <v>56</v>
      </c>
      <c r="BF9" s="45">
        <v>57</v>
      </c>
      <c r="BG9" s="45">
        <v>58</v>
      </c>
      <c r="BH9" s="45">
        <v>59</v>
      </c>
      <c r="BI9" s="45">
        <v>60</v>
      </c>
      <c r="BJ9" s="45">
        <v>61</v>
      </c>
      <c r="BK9" s="45">
        <v>62</v>
      </c>
      <c r="BL9" s="45">
        <v>63</v>
      </c>
      <c r="BM9" s="45">
        <v>64</v>
      </c>
      <c r="BN9" s="45">
        <v>65</v>
      </c>
    </row>
    <row r="10" spans="1:66" s="44" customFormat="1" ht="18" customHeight="1">
      <c r="A10" s="53">
        <v>1</v>
      </c>
      <c r="B10" s="54" t="s">
        <v>94</v>
      </c>
      <c r="C10" s="51">
        <f>E10+G10-BA10</f>
        <v>3448926.9182000002</v>
      </c>
      <c r="D10" s="51">
        <f>F10+H10-BB10</f>
        <v>567602.63660000009</v>
      </c>
      <c r="E10" s="51">
        <f>I10+K10+M10+AE10+AG10+AK10+AO10+AS10</f>
        <v>2460674</v>
      </c>
      <c r="F10" s="51">
        <f>J10+L10+N10+AF10+AH10+AL10+AP10+AT10</f>
        <v>412882.11060000001</v>
      </c>
      <c r="G10" s="51">
        <f>AY10+BC10+BE10+BG10+BI10+BK10+BM10</f>
        <v>988252.91819999996</v>
      </c>
      <c r="H10" s="51">
        <f>AZ10+BD10+BF10+BH10+BJ10+BL10+BN10</f>
        <v>154720.52600000001</v>
      </c>
      <c r="I10" s="51">
        <v>803798</v>
      </c>
      <c r="J10" s="51">
        <v>217068.42499999999</v>
      </c>
      <c r="K10" s="51">
        <v>0</v>
      </c>
      <c r="L10" s="51">
        <v>0</v>
      </c>
      <c r="M10" s="51">
        <v>166700</v>
      </c>
      <c r="N10" s="51">
        <v>25595.973600000001</v>
      </c>
      <c r="O10" s="51">
        <v>80180</v>
      </c>
      <c r="P10" s="51">
        <v>23476.408599999999</v>
      </c>
      <c r="Q10" s="51">
        <v>1000</v>
      </c>
      <c r="R10" s="51">
        <v>774.56550000000004</v>
      </c>
      <c r="S10" s="51">
        <v>3000</v>
      </c>
      <c r="T10" s="51">
        <v>661.69449999999995</v>
      </c>
      <c r="U10" s="51">
        <v>500</v>
      </c>
      <c r="V10" s="51">
        <v>17</v>
      </c>
      <c r="W10" s="51">
        <v>24000</v>
      </c>
      <c r="X10" s="51">
        <v>557</v>
      </c>
      <c r="Y10" s="51">
        <v>15000</v>
      </c>
      <c r="Z10" s="51">
        <v>60</v>
      </c>
      <c r="AA10" s="51">
        <v>8000</v>
      </c>
      <c r="AB10" s="51">
        <v>0</v>
      </c>
      <c r="AC10" s="51">
        <v>39000</v>
      </c>
      <c r="AD10" s="51">
        <v>42.56</v>
      </c>
      <c r="AE10" s="51">
        <v>0</v>
      </c>
      <c r="AF10" s="51">
        <v>0</v>
      </c>
      <c r="AG10" s="51">
        <v>849176</v>
      </c>
      <c r="AH10" s="51">
        <v>82671.773000000001</v>
      </c>
      <c r="AI10" s="51">
        <v>847176</v>
      </c>
      <c r="AJ10" s="51">
        <v>82671.773000000001</v>
      </c>
      <c r="AK10" s="51">
        <v>451000</v>
      </c>
      <c r="AL10" s="51">
        <v>82243.418999999994</v>
      </c>
      <c r="AM10" s="51">
        <v>400000</v>
      </c>
      <c r="AN10" s="51">
        <v>73421.464999999997</v>
      </c>
      <c r="AO10" s="51">
        <v>50000</v>
      </c>
      <c r="AP10" s="51">
        <v>4615</v>
      </c>
      <c r="AQ10" s="51">
        <f>AS10+AU10-BA10</f>
        <v>140000</v>
      </c>
      <c r="AR10" s="51">
        <f>AT10+AV10-BB10</f>
        <v>687.52</v>
      </c>
      <c r="AS10" s="51">
        <v>140000</v>
      </c>
      <c r="AT10" s="51">
        <v>687.52</v>
      </c>
      <c r="AU10" s="51">
        <v>0</v>
      </c>
      <c r="AV10" s="51">
        <v>0</v>
      </c>
      <c r="AW10" s="51">
        <v>135000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1700000</v>
      </c>
      <c r="BD10" s="51">
        <v>190957.024</v>
      </c>
      <c r="BE10" s="51">
        <v>224000</v>
      </c>
      <c r="BF10" s="51">
        <v>0</v>
      </c>
      <c r="BG10" s="51">
        <v>0</v>
      </c>
      <c r="BH10" s="51">
        <v>0</v>
      </c>
      <c r="BI10" s="51">
        <v>-200000</v>
      </c>
      <c r="BJ10" s="51">
        <v>-245.5</v>
      </c>
      <c r="BK10" s="51">
        <v>-735747.08180000004</v>
      </c>
      <c r="BL10" s="51">
        <v>-35990.998</v>
      </c>
      <c r="BM10" s="51">
        <v>0</v>
      </c>
      <c r="BN10" s="51">
        <v>0</v>
      </c>
    </row>
    <row r="11" spans="1:66" ht="16.5" customHeight="1">
      <c r="A11" s="53">
        <v>2</v>
      </c>
      <c r="B11" s="54" t="s">
        <v>96</v>
      </c>
      <c r="C11" s="51">
        <f>E11+G11-BA11</f>
        <v>72641.916200000007</v>
      </c>
      <c r="D11" s="51">
        <f>F11+H11-BB11</f>
        <v>11171.819299999999</v>
      </c>
      <c r="E11" s="51">
        <f>I11+K11+M11+AE11+AG11+AK11+AO11+AS11</f>
        <v>50930.2</v>
      </c>
      <c r="F11" s="51">
        <f>J11+L11+N11+AF11+AH11+AL11+AP11+AT11</f>
        <v>6780.0032999999994</v>
      </c>
      <c r="G11" s="51">
        <f>AY11+BC11+BE11+BG11+BI11+BK11+BM11</f>
        <v>33371.716200000003</v>
      </c>
      <c r="H11" s="51">
        <f>AZ11+BD11+BF11+BH11+BJ11+BL11+BN11</f>
        <v>4391.8159999999998</v>
      </c>
      <c r="I11" s="51">
        <v>21400</v>
      </c>
      <c r="J11" s="51">
        <v>2850.5369999999998</v>
      </c>
      <c r="K11" s="51">
        <v>0</v>
      </c>
      <c r="L11" s="51">
        <v>0</v>
      </c>
      <c r="M11" s="51">
        <v>11870.2</v>
      </c>
      <c r="N11" s="51">
        <v>1860.3103000000001</v>
      </c>
      <c r="O11" s="51">
        <v>1793.8</v>
      </c>
      <c r="P11" s="51">
        <v>153.81870000000001</v>
      </c>
      <c r="Q11" s="51">
        <v>1200</v>
      </c>
      <c r="R11" s="51">
        <v>0.49220000000000003</v>
      </c>
      <c r="S11" s="51">
        <v>300</v>
      </c>
      <c r="T11" s="51">
        <v>67.2</v>
      </c>
      <c r="U11" s="51">
        <v>300</v>
      </c>
      <c r="V11" s="51">
        <v>0</v>
      </c>
      <c r="W11" s="51">
        <v>2650</v>
      </c>
      <c r="X11" s="51">
        <v>275.8</v>
      </c>
      <c r="Y11" s="51">
        <v>500</v>
      </c>
      <c r="Z11" s="51">
        <v>0</v>
      </c>
      <c r="AA11" s="51">
        <v>700</v>
      </c>
      <c r="AB11" s="51">
        <v>0</v>
      </c>
      <c r="AC11" s="51">
        <v>2100</v>
      </c>
      <c r="AD11" s="51">
        <v>687.99940000000004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4500</v>
      </c>
      <c r="AP11" s="51">
        <v>2000</v>
      </c>
      <c r="AQ11" s="51">
        <f>AS11+AU11-BA11</f>
        <v>1500</v>
      </c>
      <c r="AR11" s="51">
        <f>AT11+AV11-BB11</f>
        <v>69.156000000000006</v>
      </c>
      <c r="AS11" s="51">
        <v>13160</v>
      </c>
      <c r="AT11" s="51">
        <v>69.156000000000006</v>
      </c>
      <c r="AU11" s="51">
        <v>0</v>
      </c>
      <c r="AV11" s="51">
        <v>0</v>
      </c>
      <c r="AW11" s="51">
        <v>11660</v>
      </c>
      <c r="AX11" s="51">
        <v>0</v>
      </c>
      <c r="AY11" s="51">
        <v>0</v>
      </c>
      <c r="AZ11" s="51">
        <v>0</v>
      </c>
      <c r="BA11" s="51">
        <v>11660</v>
      </c>
      <c r="BB11" s="51">
        <v>0</v>
      </c>
      <c r="BC11" s="51">
        <v>31714.844000000001</v>
      </c>
      <c r="BD11" s="51">
        <v>4216.7129999999997</v>
      </c>
      <c r="BE11" s="51">
        <v>1656.8722</v>
      </c>
      <c r="BF11" s="51">
        <v>1043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-867.89700000000005</v>
      </c>
      <c r="BM11" s="51">
        <v>0</v>
      </c>
      <c r="BN11" s="51">
        <v>0</v>
      </c>
    </row>
    <row r="12" spans="1:66" s="44" customFormat="1" ht="18" customHeight="1">
      <c r="A12" s="53">
        <v>3</v>
      </c>
      <c r="B12" s="54" t="s">
        <v>97</v>
      </c>
      <c r="C12" s="51">
        <f t="shared" ref="C12:C46" si="0">E12+G12-BA12</f>
        <v>1325881.6927</v>
      </c>
      <c r="D12" s="51">
        <f t="shared" ref="D12:D35" si="1">F12+H12-BB12</f>
        <v>321263.0367</v>
      </c>
      <c r="E12" s="51">
        <f t="shared" ref="E12:F35" si="2">I12+K12+M12+AE12+AG12+AK12+AO12+AS12</f>
        <v>1084029.3267000001</v>
      </c>
      <c r="F12" s="51">
        <f t="shared" si="2"/>
        <v>229115.04190000001</v>
      </c>
      <c r="G12" s="51">
        <f t="shared" ref="G12:H35" si="3">AY12+BC12+BE12+BG12+BI12+BK12+BM12</f>
        <v>416652.36600000004</v>
      </c>
      <c r="H12" s="51">
        <f t="shared" si="3"/>
        <v>92147.9948</v>
      </c>
      <c r="I12" s="51">
        <v>167107.20000000001</v>
      </c>
      <c r="J12" s="51">
        <v>73290.429999999993</v>
      </c>
      <c r="K12" s="51">
        <v>0</v>
      </c>
      <c r="L12" s="51">
        <v>0</v>
      </c>
      <c r="M12" s="51">
        <v>151739.7267</v>
      </c>
      <c r="N12" s="51">
        <v>29605.3469</v>
      </c>
      <c r="O12" s="51">
        <v>43902.8</v>
      </c>
      <c r="P12" s="51">
        <v>19777.9872</v>
      </c>
      <c r="Q12" s="51">
        <v>8227.9</v>
      </c>
      <c r="R12" s="51">
        <v>2575.3942999999999</v>
      </c>
      <c r="S12" s="51">
        <v>3080.4</v>
      </c>
      <c r="T12" s="51">
        <v>592.74839999999995</v>
      </c>
      <c r="U12" s="51">
        <v>7800</v>
      </c>
      <c r="V12" s="51">
        <v>21.2</v>
      </c>
      <c r="W12" s="51">
        <v>21925.4267</v>
      </c>
      <c r="X12" s="51">
        <v>2461.9499999999998</v>
      </c>
      <c r="Y12" s="51">
        <v>10275.4267</v>
      </c>
      <c r="Z12" s="51">
        <v>1813.6</v>
      </c>
      <c r="AA12" s="51">
        <v>26149.7</v>
      </c>
      <c r="AB12" s="51">
        <v>569.5</v>
      </c>
      <c r="AC12" s="51">
        <v>33503.5</v>
      </c>
      <c r="AD12" s="51">
        <v>3565.4369999999999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538282.4</v>
      </c>
      <c r="AL12" s="51">
        <v>124296</v>
      </c>
      <c r="AM12" s="51">
        <v>485634</v>
      </c>
      <c r="AN12" s="51">
        <v>112296</v>
      </c>
      <c r="AO12" s="51">
        <v>20200</v>
      </c>
      <c r="AP12" s="51">
        <v>1769.7650000000001</v>
      </c>
      <c r="AQ12" s="51">
        <f t="shared" ref="AQ12:AR35" si="4">AS12+AU12-BA12</f>
        <v>31900</v>
      </c>
      <c r="AR12" s="51">
        <f t="shared" si="4"/>
        <v>153.5</v>
      </c>
      <c r="AS12" s="51">
        <v>206700</v>
      </c>
      <c r="AT12" s="51">
        <v>153.5</v>
      </c>
      <c r="AU12" s="51">
        <v>0</v>
      </c>
      <c r="AV12" s="51">
        <v>0</v>
      </c>
      <c r="AW12" s="51">
        <v>204800</v>
      </c>
      <c r="AX12" s="51">
        <v>0</v>
      </c>
      <c r="AY12" s="51">
        <v>0</v>
      </c>
      <c r="AZ12" s="51">
        <v>0</v>
      </c>
      <c r="BA12" s="51">
        <v>174800</v>
      </c>
      <c r="BB12" s="51">
        <v>0</v>
      </c>
      <c r="BC12" s="51">
        <v>744549.05960000004</v>
      </c>
      <c r="BD12" s="51">
        <v>90552.911999999997</v>
      </c>
      <c r="BE12" s="51">
        <v>34103.306400000001</v>
      </c>
      <c r="BF12" s="51">
        <v>1690</v>
      </c>
      <c r="BG12" s="51">
        <v>0</v>
      </c>
      <c r="BH12" s="51">
        <v>0</v>
      </c>
      <c r="BI12" s="51">
        <v>-26000</v>
      </c>
      <c r="BJ12" s="51">
        <v>0</v>
      </c>
      <c r="BK12" s="51">
        <v>-336000</v>
      </c>
      <c r="BL12" s="51">
        <v>-94.917199999999994</v>
      </c>
      <c r="BM12" s="51">
        <v>0</v>
      </c>
      <c r="BN12" s="51">
        <v>0</v>
      </c>
    </row>
    <row r="13" spans="1:66" s="44" customFormat="1" ht="19.5" customHeight="1">
      <c r="A13" s="53">
        <v>4</v>
      </c>
      <c r="B13" s="54" t="s">
        <v>98</v>
      </c>
      <c r="C13" s="51">
        <f t="shared" si="0"/>
        <v>278832.7</v>
      </c>
      <c r="D13" s="51">
        <f t="shared" ref="D13:D17" si="5">F13+H13-BB13</f>
        <v>10659.077000000001</v>
      </c>
      <c r="E13" s="51">
        <f t="shared" ref="E13:F17" si="6">I13+K13+M13+AE13+AG13+AK13+AO13+AS13</f>
        <v>187273.60000000001</v>
      </c>
      <c r="F13" s="51">
        <f t="shared" si="6"/>
        <v>10659.077000000001</v>
      </c>
      <c r="G13" s="51">
        <f t="shared" ref="G13:H17" si="7">AY13+BC13+BE13+BG13+BI13+BK13+BM13</f>
        <v>128359.1</v>
      </c>
      <c r="H13" s="51">
        <f t="shared" si="7"/>
        <v>0</v>
      </c>
      <c r="I13" s="51">
        <v>64500</v>
      </c>
      <c r="J13" s="51">
        <v>7855.8180000000002</v>
      </c>
      <c r="K13" s="51">
        <v>0</v>
      </c>
      <c r="L13" s="51">
        <v>0</v>
      </c>
      <c r="M13" s="51">
        <v>73131.600000000006</v>
      </c>
      <c r="N13" s="51">
        <v>2747.259</v>
      </c>
      <c r="O13" s="51">
        <v>6000</v>
      </c>
      <c r="P13" s="51">
        <v>1750.009</v>
      </c>
      <c r="Q13" s="51">
        <v>2320</v>
      </c>
      <c r="R13" s="51">
        <v>0</v>
      </c>
      <c r="S13" s="51">
        <v>500</v>
      </c>
      <c r="T13" s="51">
        <v>30</v>
      </c>
      <c r="U13" s="51">
        <v>700</v>
      </c>
      <c r="V13" s="51">
        <v>0</v>
      </c>
      <c r="W13" s="51">
        <v>9900</v>
      </c>
      <c r="X13" s="51">
        <v>14.4</v>
      </c>
      <c r="Y13" s="51">
        <v>4500</v>
      </c>
      <c r="Z13" s="51">
        <v>0</v>
      </c>
      <c r="AA13" s="51">
        <v>26400</v>
      </c>
      <c r="AB13" s="51">
        <v>366.25</v>
      </c>
      <c r="AC13" s="51">
        <v>15300</v>
      </c>
      <c r="AD13" s="51">
        <v>244.2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2000</v>
      </c>
      <c r="AL13" s="51">
        <v>0</v>
      </c>
      <c r="AM13" s="51">
        <v>2000</v>
      </c>
      <c r="AN13" s="51">
        <v>0</v>
      </c>
      <c r="AO13" s="51">
        <v>9000</v>
      </c>
      <c r="AP13" s="51">
        <v>30</v>
      </c>
      <c r="AQ13" s="51">
        <f t="shared" ref="AQ13:AR17" si="8">AS13+AU13-BA13</f>
        <v>1842</v>
      </c>
      <c r="AR13" s="51">
        <f t="shared" si="8"/>
        <v>26</v>
      </c>
      <c r="AS13" s="51">
        <v>38642</v>
      </c>
      <c r="AT13" s="51">
        <v>26</v>
      </c>
      <c r="AU13" s="51">
        <v>0</v>
      </c>
      <c r="AV13" s="51">
        <v>0</v>
      </c>
      <c r="AW13" s="51">
        <v>36800</v>
      </c>
      <c r="AX13" s="51">
        <v>0</v>
      </c>
      <c r="AY13" s="51">
        <v>0</v>
      </c>
      <c r="AZ13" s="51">
        <v>0</v>
      </c>
      <c r="BA13" s="51">
        <v>36800</v>
      </c>
      <c r="BB13" s="51">
        <v>0</v>
      </c>
      <c r="BC13" s="51">
        <v>124798.1</v>
      </c>
      <c r="BD13" s="51">
        <v>0</v>
      </c>
      <c r="BE13" s="51">
        <v>3561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</row>
    <row r="14" spans="1:66" ht="16.5" customHeight="1">
      <c r="A14" s="53">
        <v>5</v>
      </c>
      <c r="B14" s="54" t="s">
        <v>99</v>
      </c>
      <c r="C14" s="51">
        <f t="shared" si="0"/>
        <v>478750.63500000001</v>
      </c>
      <c r="D14" s="51">
        <f t="shared" si="5"/>
        <v>52959.753000000004</v>
      </c>
      <c r="E14" s="51">
        <f t="shared" si="6"/>
        <v>418362.47090000001</v>
      </c>
      <c r="F14" s="51">
        <f t="shared" si="6"/>
        <v>53255.922400000003</v>
      </c>
      <c r="G14" s="51">
        <f t="shared" si="7"/>
        <v>131388.16409999999</v>
      </c>
      <c r="H14" s="51">
        <f t="shared" si="7"/>
        <v>-296.1694</v>
      </c>
      <c r="I14" s="51">
        <v>121000</v>
      </c>
      <c r="J14" s="51">
        <v>19114.611000000001</v>
      </c>
      <c r="K14" s="51">
        <v>0</v>
      </c>
      <c r="L14" s="51">
        <v>0</v>
      </c>
      <c r="M14" s="51">
        <v>63362.4709</v>
      </c>
      <c r="N14" s="51">
        <v>12367.061400000001</v>
      </c>
      <c r="O14" s="51">
        <v>13000</v>
      </c>
      <c r="P14" s="51">
        <v>7942.8936000000003</v>
      </c>
      <c r="Q14" s="51">
        <v>0</v>
      </c>
      <c r="R14" s="51">
        <v>0</v>
      </c>
      <c r="S14" s="51">
        <v>1500</v>
      </c>
      <c r="T14" s="51">
        <v>210.21530000000001</v>
      </c>
      <c r="U14" s="51">
        <v>1000</v>
      </c>
      <c r="V14" s="51">
        <v>0</v>
      </c>
      <c r="W14" s="51">
        <v>10000</v>
      </c>
      <c r="X14" s="51">
        <v>887.11</v>
      </c>
      <c r="Y14" s="51">
        <v>2500</v>
      </c>
      <c r="Z14" s="51">
        <v>0</v>
      </c>
      <c r="AA14" s="51">
        <v>7500</v>
      </c>
      <c r="AB14" s="51">
        <v>1269.0999999999999</v>
      </c>
      <c r="AC14" s="51">
        <v>25362.4709</v>
      </c>
      <c r="AD14" s="51">
        <v>1966.7425000000001</v>
      </c>
      <c r="AE14" s="51">
        <v>0</v>
      </c>
      <c r="AF14" s="51">
        <v>0</v>
      </c>
      <c r="AG14" s="51">
        <v>146000</v>
      </c>
      <c r="AH14" s="51">
        <v>15179.933999999999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15000</v>
      </c>
      <c r="AP14" s="51">
        <v>6575</v>
      </c>
      <c r="AQ14" s="51">
        <f t="shared" si="8"/>
        <v>2000</v>
      </c>
      <c r="AR14" s="51">
        <f t="shared" si="8"/>
        <v>19.315999999999999</v>
      </c>
      <c r="AS14" s="51">
        <v>73000</v>
      </c>
      <c r="AT14" s="51">
        <v>19.315999999999999</v>
      </c>
      <c r="AU14" s="51">
        <v>0</v>
      </c>
      <c r="AV14" s="51">
        <v>0</v>
      </c>
      <c r="AW14" s="51">
        <v>71000</v>
      </c>
      <c r="AX14" s="51">
        <v>0</v>
      </c>
      <c r="AY14" s="51">
        <v>0</v>
      </c>
      <c r="AZ14" s="51">
        <v>0</v>
      </c>
      <c r="BA14" s="51">
        <v>71000</v>
      </c>
      <c r="BB14" s="51">
        <v>0</v>
      </c>
      <c r="BC14" s="51">
        <v>131388.16409999999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-181.74</v>
      </c>
      <c r="BK14" s="51">
        <v>0</v>
      </c>
      <c r="BL14" s="51">
        <v>-114.4294</v>
      </c>
      <c r="BM14" s="51">
        <v>0</v>
      </c>
      <c r="BN14" s="51">
        <v>0</v>
      </c>
    </row>
    <row r="15" spans="1:66" s="44" customFormat="1" ht="19.5" customHeight="1">
      <c r="A15" s="53">
        <v>6</v>
      </c>
      <c r="B15" s="55" t="s">
        <v>100</v>
      </c>
      <c r="C15" s="51">
        <f t="shared" si="0"/>
        <v>549429.40430000005</v>
      </c>
      <c r="D15" s="51">
        <f t="shared" si="5"/>
        <v>80089.308000000019</v>
      </c>
      <c r="E15" s="51">
        <f t="shared" si="6"/>
        <v>443391.9964</v>
      </c>
      <c r="F15" s="51">
        <f t="shared" si="6"/>
        <v>73274.162000000011</v>
      </c>
      <c r="G15" s="51">
        <f t="shared" si="7"/>
        <v>144794.40789999999</v>
      </c>
      <c r="H15" s="51">
        <f t="shared" si="7"/>
        <v>6815.1460000000006</v>
      </c>
      <c r="I15" s="51">
        <v>100912</v>
      </c>
      <c r="J15" s="51">
        <v>19537.342000000001</v>
      </c>
      <c r="K15" s="51">
        <v>0</v>
      </c>
      <c r="L15" s="51">
        <v>0</v>
      </c>
      <c r="M15" s="51">
        <v>64168.896399999998</v>
      </c>
      <c r="N15" s="51">
        <v>6677.9009999999998</v>
      </c>
      <c r="O15" s="51">
        <v>13117.9964</v>
      </c>
      <c r="P15" s="51">
        <v>3205.4149000000002</v>
      </c>
      <c r="Q15" s="51">
        <v>0</v>
      </c>
      <c r="R15" s="51">
        <v>0</v>
      </c>
      <c r="S15" s="51">
        <v>1246.9000000000001</v>
      </c>
      <c r="T15" s="51">
        <v>215.5881</v>
      </c>
      <c r="U15" s="51">
        <v>420</v>
      </c>
      <c r="V15" s="51">
        <v>0</v>
      </c>
      <c r="W15" s="51">
        <v>12134</v>
      </c>
      <c r="X15" s="51">
        <v>369.3</v>
      </c>
      <c r="Y15" s="51">
        <v>4200</v>
      </c>
      <c r="Z15" s="51">
        <v>0</v>
      </c>
      <c r="AA15" s="51">
        <v>7200</v>
      </c>
      <c r="AB15" s="51">
        <v>242.13</v>
      </c>
      <c r="AC15" s="51">
        <v>20000</v>
      </c>
      <c r="AD15" s="51">
        <v>1469.45</v>
      </c>
      <c r="AE15" s="51">
        <v>0</v>
      </c>
      <c r="AF15" s="51">
        <v>0</v>
      </c>
      <c r="AG15" s="51">
        <v>197554.1</v>
      </c>
      <c r="AH15" s="51">
        <v>36626.919000000002</v>
      </c>
      <c r="AI15" s="51">
        <v>197554.1</v>
      </c>
      <c r="AJ15" s="51">
        <v>36626.919000000002</v>
      </c>
      <c r="AK15" s="51">
        <v>8000</v>
      </c>
      <c r="AL15" s="51">
        <v>3588</v>
      </c>
      <c r="AM15" s="51">
        <v>8000</v>
      </c>
      <c r="AN15" s="51">
        <v>3588</v>
      </c>
      <c r="AO15" s="51">
        <v>25000</v>
      </c>
      <c r="AP15" s="51">
        <v>5900</v>
      </c>
      <c r="AQ15" s="51">
        <f t="shared" si="8"/>
        <v>9000</v>
      </c>
      <c r="AR15" s="51">
        <f t="shared" si="8"/>
        <v>944</v>
      </c>
      <c r="AS15" s="51">
        <v>47757</v>
      </c>
      <c r="AT15" s="51">
        <v>944</v>
      </c>
      <c r="AU15" s="51">
        <v>0</v>
      </c>
      <c r="AV15" s="51">
        <v>0</v>
      </c>
      <c r="AW15" s="51">
        <v>38757</v>
      </c>
      <c r="AX15" s="51">
        <v>0</v>
      </c>
      <c r="AY15" s="51">
        <v>0</v>
      </c>
      <c r="AZ15" s="51">
        <v>0</v>
      </c>
      <c r="BA15" s="51">
        <v>38757</v>
      </c>
      <c r="BB15" s="51">
        <v>0</v>
      </c>
      <c r="BC15" s="51">
        <v>153594.40789999999</v>
      </c>
      <c r="BD15" s="51">
        <v>17223.846000000001</v>
      </c>
      <c r="BE15" s="51">
        <v>11200</v>
      </c>
      <c r="BF15" s="51">
        <v>290.10000000000002</v>
      </c>
      <c r="BG15" s="51">
        <v>0</v>
      </c>
      <c r="BH15" s="51">
        <v>0</v>
      </c>
      <c r="BI15" s="51">
        <v>0</v>
      </c>
      <c r="BJ15" s="51">
        <v>0</v>
      </c>
      <c r="BK15" s="51">
        <v>-20000</v>
      </c>
      <c r="BL15" s="51">
        <v>-10698.8</v>
      </c>
      <c r="BM15" s="51">
        <v>0</v>
      </c>
      <c r="BN15" s="51">
        <v>0</v>
      </c>
    </row>
    <row r="16" spans="1:66" s="44" customFormat="1" ht="19.5" customHeight="1">
      <c r="A16" s="53">
        <v>7</v>
      </c>
      <c r="B16" s="55" t="s">
        <v>101</v>
      </c>
      <c r="C16" s="51">
        <f t="shared" si="0"/>
        <v>14053.2132</v>
      </c>
      <c r="D16" s="51">
        <f t="shared" si="5"/>
        <v>1963.9283</v>
      </c>
      <c r="E16" s="51">
        <f t="shared" si="6"/>
        <v>12341</v>
      </c>
      <c r="F16" s="51">
        <f t="shared" si="6"/>
        <v>1963.9283</v>
      </c>
      <c r="G16" s="51">
        <f t="shared" si="7"/>
        <v>3712.2132000000001</v>
      </c>
      <c r="H16" s="51">
        <f t="shared" si="7"/>
        <v>0</v>
      </c>
      <c r="I16" s="51">
        <v>9207</v>
      </c>
      <c r="J16" s="51">
        <v>1925.1890000000001</v>
      </c>
      <c r="K16" s="51">
        <v>0</v>
      </c>
      <c r="L16" s="51">
        <v>0</v>
      </c>
      <c r="M16" s="51">
        <v>804</v>
      </c>
      <c r="N16" s="51">
        <v>38.7393</v>
      </c>
      <c r="O16" s="51">
        <v>200</v>
      </c>
      <c r="P16" s="51">
        <v>23.7393</v>
      </c>
      <c r="Q16" s="51">
        <v>0</v>
      </c>
      <c r="R16" s="51">
        <v>0</v>
      </c>
      <c r="S16" s="51">
        <v>144</v>
      </c>
      <c r="T16" s="51">
        <v>0</v>
      </c>
      <c r="U16" s="51">
        <v>0</v>
      </c>
      <c r="V16" s="51">
        <v>0</v>
      </c>
      <c r="W16" s="51">
        <v>170</v>
      </c>
      <c r="X16" s="51">
        <v>0</v>
      </c>
      <c r="Y16" s="51">
        <v>120</v>
      </c>
      <c r="Z16" s="51">
        <v>0</v>
      </c>
      <c r="AA16" s="51">
        <v>0</v>
      </c>
      <c r="AB16" s="51">
        <v>0</v>
      </c>
      <c r="AC16" s="51">
        <v>270</v>
      </c>
      <c r="AD16" s="51">
        <v>15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250</v>
      </c>
      <c r="AP16" s="51">
        <v>0</v>
      </c>
      <c r="AQ16" s="51">
        <f t="shared" si="8"/>
        <v>80</v>
      </c>
      <c r="AR16" s="51">
        <f t="shared" si="8"/>
        <v>0</v>
      </c>
      <c r="AS16" s="51">
        <v>2080</v>
      </c>
      <c r="AT16" s="51">
        <v>0</v>
      </c>
      <c r="AU16" s="51">
        <v>0</v>
      </c>
      <c r="AV16" s="51">
        <v>0</v>
      </c>
      <c r="AW16" s="51">
        <v>2000</v>
      </c>
      <c r="AX16" s="51">
        <v>0</v>
      </c>
      <c r="AY16" s="51">
        <v>0</v>
      </c>
      <c r="AZ16" s="51">
        <v>0</v>
      </c>
      <c r="BA16" s="51">
        <v>2000</v>
      </c>
      <c r="BB16" s="51">
        <v>0</v>
      </c>
      <c r="BC16" s="51">
        <v>3300</v>
      </c>
      <c r="BD16" s="51">
        <v>0</v>
      </c>
      <c r="BE16" s="51">
        <v>412.21319999999997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</row>
    <row r="17" spans="1:66" ht="16.5" customHeight="1">
      <c r="A17" s="53">
        <v>8</v>
      </c>
      <c r="B17" s="55" t="s">
        <v>102</v>
      </c>
      <c r="C17" s="51">
        <f t="shared" si="0"/>
        <v>50619.9179</v>
      </c>
      <c r="D17" s="51">
        <f t="shared" si="5"/>
        <v>5049.1154999999999</v>
      </c>
      <c r="E17" s="51">
        <f t="shared" si="6"/>
        <v>41193.800000000003</v>
      </c>
      <c r="F17" s="51">
        <f t="shared" si="6"/>
        <v>4809.1154999999999</v>
      </c>
      <c r="G17" s="51">
        <f t="shared" si="7"/>
        <v>9426.1178999999993</v>
      </c>
      <c r="H17" s="51">
        <f t="shared" si="7"/>
        <v>240</v>
      </c>
      <c r="I17" s="51">
        <v>30826.9</v>
      </c>
      <c r="J17" s="51">
        <v>4340.8230000000003</v>
      </c>
      <c r="K17" s="51">
        <v>0</v>
      </c>
      <c r="L17" s="51">
        <v>0</v>
      </c>
      <c r="M17" s="51">
        <v>6309.6</v>
      </c>
      <c r="N17" s="51">
        <v>462.29250000000002</v>
      </c>
      <c r="O17" s="51">
        <v>1409.6</v>
      </c>
      <c r="P17" s="51">
        <v>336.0086</v>
      </c>
      <c r="Q17" s="51">
        <v>0</v>
      </c>
      <c r="R17" s="51">
        <v>0</v>
      </c>
      <c r="S17" s="51">
        <v>450</v>
      </c>
      <c r="T17" s="51">
        <v>23.483899999999998</v>
      </c>
      <c r="U17" s="51">
        <v>200</v>
      </c>
      <c r="V17" s="51">
        <v>10</v>
      </c>
      <c r="W17" s="51">
        <v>650</v>
      </c>
      <c r="X17" s="51">
        <v>0</v>
      </c>
      <c r="Y17" s="51">
        <v>500</v>
      </c>
      <c r="Z17" s="51">
        <v>0</v>
      </c>
      <c r="AA17" s="51">
        <v>600</v>
      </c>
      <c r="AB17" s="51">
        <v>0</v>
      </c>
      <c r="AC17" s="51">
        <v>2800</v>
      </c>
      <c r="AD17" s="51">
        <v>30.8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800</v>
      </c>
      <c r="AP17" s="51">
        <v>0</v>
      </c>
      <c r="AQ17" s="51">
        <f t="shared" si="8"/>
        <v>3257.3</v>
      </c>
      <c r="AR17" s="51">
        <f t="shared" si="8"/>
        <v>6</v>
      </c>
      <c r="AS17" s="51">
        <v>3257.3</v>
      </c>
      <c r="AT17" s="51">
        <v>6</v>
      </c>
      <c r="AU17" s="51">
        <v>0</v>
      </c>
      <c r="AV17" s="51">
        <v>0</v>
      </c>
      <c r="AW17" s="51">
        <v>3057.3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7500</v>
      </c>
      <c r="BD17" s="51">
        <v>0</v>
      </c>
      <c r="BE17" s="51">
        <v>1926.1179</v>
      </c>
      <c r="BF17" s="51">
        <v>240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</row>
    <row r="18" spans="1:66" s="93" customFormat="1" ht="18" customHeight="1">
      <c r="A18" s="91">
        <v>9</v>
      </c>
      <c r="B18" s="89" t="s">
        <v>103</v>
      </c>
      <c r="C18" s="92">
        <f t="shared" si="0"/>
        <v>420942.80000000005</v>
      </c>
      <c r="D18" s="92">
        <f t="shared" si="1"/>
        <v>42169.548600000002</v>
      </c>
      <c r="E18" s="92">
        <f t="shared" si="2"/>
        <v>215000.7</v>
      </c>
      <c r="F18" s="92">
        <f t="shared" si="2"/>
        <v>41072.3626</v>
      </c>
      <c r="G18" s="92">
        <f t="shared" si="3"/>
        <v>205942.1</v>
      </c>
      <c r="H18" s="92">
        <f t="shared" si="3"/>
        <v>1097.1859999999999</v>
      </c>
      <c r="I18" s="92">
        <v>49672.2</v>
      </c>
      <c r="J18" s="92">
        <v>8952.6460000000006</v>
      </c>
      <c r="K18" s="92">
        <v>0</v>
      </c>
      <c r="L18" s="92">
        <v>0</v>
      </c>
      <c r="M18" s="92">
        <v>18561.5</v>
      </c>
      <c r="N18" s="92">
        <v>2317.7166000000002</v>
      </c>
      <c r="O18" s="92">
        <v>3000</v>
      </c>
      <c r="P18" s="92">
        <v>1508.9842000000001</v>
      </c>
      <c r="Q18" s="92">
        <v>40</v>
      </c>
      <c r="R18" s="92">
        <v>2.1677</v>
      </c>
      <c r="S18" s="92">
        <v>800</v>
      </c>
      <c r="T18" s="92">
        <v>123.5797</v>
      </c>
      <c r="U18" s="92">
        <v>330</v>
      </c>
      <c r="V18" s="92">
        <v>0</v>
      </c>
      <c r="W18" s="92">
        <v>1270</v>
      </c>
      <c r="X18" s="92">
        <v>96.4</v>
      </c>
      <c r="Y18" s="92">
        <v>2397.8000000000002</v>
      </c>
      <c r="Z18" s="92">
        <v>43</v>
      </c>
      <c r="AA18" s="92">
        <v>820</v>
      </c>
      <c r="AB18" s="92">
        <v>0</v>
      </c>
      <c r="AC18" s="92">
        <v>6261.1</v>
      </c>
      <c r="AD18" s="92">
        <v>460.19</v>
      </c>
      <c r="AE18" s="92">
        <v>0</v>
      </c>
      <c r="AF18" s="92">
        <v>0</v>
      </c>
      <c r="AG18" s="92">
        <v>130500</v>
      </c>
      <c r="AH18" s="92">
        <v>29790</v>
      </c>
      <c r="AI18" s="92">
        <v>0</v>
      </c>
      <c r="AJ18" s="92">
        <v>29790</v>
      </c>
      <c r="AK18" s="92">
        <v>0</v>
      </c>
      <c r="AL18" s="92">
        <v>0</v>
      </c>
      <c r="AM18" s="92">
        <v>0</v>
      </c>
      <c r="AN18" s="92">
        <v>0</v>
      </c>
      <c r="AO18" s="92">
        <v>2000</v>
      </c>
      <c r="AP18" s="92">
        <v>0</v>
      </c>
      <c r="AQ18" s="92">
        <f t="shared" si="4"/>
        <v>14267</v>
      </c>
      <c r="AR18" s="92">
        <f t="shared" si="4"/>
        <v>12</v>
      </c>
      <c r="AS18" s="92">
        <v>14267</v>
      </c>
      <c r="AT18" s="92">
        <v>12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205942.1</v>
      </c>
      <c r="BD18" s="92">
        <v>1097.1859999999999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</row>
    <row r="19" spans="1:66" s="44" customFormat="1" ht="19.5" customHeight="1">
      <c r="A19" s="53">
        <v>10</v>
      </c>
      <c r="B19" s="57" t="s">
        <v>104</v>
      </c>
      <c r="C19" s="51">
        <f t="shared" si="0"/>
        <v>52593.046300000002</v>
      </c>
      <c r="D19" s="51">
        <f t="shared" si="1"/>
        <v>3893.4005000000002</v>
      </c>
      <c r="E19" s="51">
        <f t="shared" si="2"/>
        <v>36238.300000000003</v>
      </c>
      <c r="F19" s="51">
        <f t="shared" si="2"/>
        <v>3893.4005000000002</v>
      </c>
      <c r="G19" s="51">
        <f t="shared" si="3"/>
        <v>23354.746299999999</v>
      </c>
      <c r="H19" s="51">
        <f t="shared" si="3"/>
        <v>0</v>
      </c>
      <c r="I19" s="51">
        <v>20443.297999999999</v>
      </c>
      <c r="J19" s="51">
        <v>3439.5</v>
      </c>
      <c r="K19" s="51">
        <v>0</v>
      </c>
      <c r="L19" s="51">
        <v>0</v>
      </c>
      <c r="M19" s="51">
        <v>6179.0020000000004</v>
      </c>
      <c r="N19" s="51">
        <v>453.90050000000002</v>
      </c>
      <c r="O19" s="51">
        <v>1187</v>
      </c>
      <c r="P19" s="51">
        <v>366.90050000000002</v>
      </c>
      <c r="Q19" s="51">
        <v>0</v>
      </c>
      <c r="R19" s="51">
        <v>0</v>
      </c>
      <c r="S19" s="51">
        <v>117</v>
      </c>
      <c r="T19" s="51">
        <v>27</v>
      </c>
      <c r="U19" s="51">
        <v>0</v>
      </c>
      <c r="V19" s="51">
        <v>0</v>
      </c>
      <c r="W19" s="51">
        <v>1263</v>
      </c>
      <c r="X19" s="51">
        <v>60</v>
      </c>
      <c r="Y19" s="51">
        <v>625</v>
      </c>
      <c r="Z19" s="51">
        <v>0</v>
      </c>
      <c r="AA19" s="51">
        <v>65</v>
      </c>
      <c r="AB19" s="51">
        <v>0</v>
      </c>
      <c r="AC19" s="51">
        <v>3379.002</v>
      </c>
      <c r="AD19" s="51">
        <v>0</v>
      </c>
      <c r="AE19" s="51">
        <v>0</v>
      </c>
      <c r="AF19" s="51">
        <v>0</v>
      </c>
      <c r="AG19" s="51">
        <v>1650</v>
      </c>
      <c r="AH19" s="51">
        <v>0</v>
      </c>
      <c r="AI19" s="51">
        <v>1650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700</v>
      </c>
      <c r="AP19" s="51">
        <v>0</v>
      </c>
      <c r="AQ19" s="51">
        <f t="shared" si="4"/>
        <v>266</v>
      </c>
      <c r="AR19" s="51">
        <f t="shared" si="4"/>
        <v>0</v>
      </c>
      <c r="AS19" s="51">
        <v>7266</v>
      </c>
      <c r="AT19" s="51">
        <v>0</v>
      </c>
      <c r="AU19" s="51">
        <v>0</v>
      </c>
      <c r="AV19" s="51">
        <v>0</v>
      </c>
      <c r="AW19" s="51">
        <v>7000</v>
      </c>
      <c r="AX19" s="51">
        <v>0</v>
      </c>
      <c r="AY19" s="51">
        <v>0</v>
      </c>
      <c r="AZ19" s="51">
        <v>0</v>
      </c>
      <c r="BA19" s="51">
        <v>7000</v>
      </c>
      <c r="BB19" s="51">
        <v>0</v>
      </c>
      <c r="BC19" s="51">
        <v>22704.746299999999</v>
      </c>
      <c r="BD19" s="51">
        <v>0</v>
      </c>
      <c r="BE19" s="51">
        <v>1450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-800</v>
      </c>
      <c r="BL19" s="51">
        <v>0</v>
      </c>
      <c r="BM19" s="51">
        <v>0</v>
      </c>
      <c r="BN19" s="51">
        <v>0</v>
      </c>
    </row>
    <row r="20" spans="1:66" s="44" customFormat="1" ht="19.5" customHeight="1">
      <c r="A20" s="53">
        <v>11</v>
      </c>
      <c r="B20" s="55" t="s">
        <v>105</v>
      </c>
      <c r="C20" s="51">
        <f t="shared" si="0"/>
        <v>54729.290999999997</v>
      </c>
      <c r="D20" s="51">
        <f t="shared" si="1"/>
        <v>2197.3056999999999</v>
      </c>
      <c r="E20" s="51">
        <f t="shared" si="2"/>
        <v>31206.112999999998</v>
      </c>
      <c r="F20" s="51">
        <f t="shared" si="2"/>
        <v>2197.3056999999999</v>
      </c>
      <c r="G20" s="51">
        <f t="shared" si="3"/>
        <v>26833.178</v>
      </c>
      <c r="H20" s="51">
        <f t="shared" si="3"/>
        <v>0</v>
      </c>
      <c r="I20" s="51">
        <v>13712</v>
      </c>
      <c r="J20" s="51">
        <v>1955.807</v>
      </c>
      <c r="K20" s="51">
        <v>0</v>
      </c>
      <c r="L20" s="51">
        <v>0</v>
      </c>
      <c r="M20" s="51">
        <v>4437.7129999999997</v>
      </c>
      <c r="N20" s="51">
        <v>241.49870000000001</v>
      </c>
      <c r="O20" s="51">
        <v>555.01300000000003</v>
      </c>
      <c r="P20" s="51">
        <v>157.49870000000001</v>
      </c>
      <c r="Q20" s="51">
        <v>0</v>
      </c>
      <c r="R20" s="51">
        <v>0</v>
      </c>
      <c r="S20" s="51">
        <v>144</v>
      </c>
      <c r="T20" s="51">
        <v>24</v>
      </c>
      <c r="U20" s="51">
        <v>0</v>
      </c>
      <c r="V20" s="51">
        <v>0</v>
      </c>
      <c r="W20" s="51">
        <v>1975</v>
      </c>
      <c r="X20" s="51">
        <v>60</v>
      </c>
      <c r="Y20" s="51">
        <v>1486</v>
      </c>
      <c r="Z20" s="51">
        <v>0</v>
      </c>
      <c r="AA20" s="51">
        <v>50</v>
      </c>
      <c r="AB20" s="51">
        <v>0</v>
      </c>
      <c r="AC20" s="51">
        <v>1633.7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8904.4</v>
      </c>
      <c r="AL20" s="51">
        <v>0</v>
      </c>
      <c r="AM20" s="51">
        <v>0</v>
      </c>
      <c r="AN20" s="51">
        <v>0</v>
      </c>
      <c r="AO20" s="51">
        <v>460</v>
      </c>
      <c r="AP20" s="51">
        <v>0</v>
      </c>
      <c r="AQ20" s="51">
        <f t="shared" si="4"/>
        <v>382</v>
      </c>
      <c r="AR20" s="51">
        <f t="shared" si="4"/>
        <v>0</v>
      </c>
      <c r="AS20" s="51">
        <v>3692</v>
      </c>
      <c r="AT20" s="51">
        <v>0</v>
      </c>
      <c r="AU20" s="51">
        <v>0</v>
      </c>
      <c r="AV20" s="51">
        <v>0</v>
      </c>
      <c r="AW20" s="51">
        <v>3310</v>
      </c>
      <c r="AX20" s="51">
        <v>0</v>
      </c>
      <c r="AY20" s="51">
        <v>0</v>
      </c>
      <c r="AZ20" s="51">
        <v>0</v>
      </c>
      <c r="BA20" s="51">
        <v>3310</v>
      </c>
      <c r="BB20" s="51">
        <v>0</v>
      </c>
      <c r="BC20" s="51">
        <v>25072.178</v>
      </c>
      <c r="BD20" s="51">
        <v>0</v>
      </c>
      <c r="BE20" s="51">
        <v>1761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</row>
    <row r="21" spans="1:66" s="44" customFormat="1" ht="19.5" customHeight="1">
      <c r="A21" s="53">
        <v>12</v>
      </c>
      <c r="B21" s="55" t="s">
        <v>106</v>
      </c>
      <c r="C21" s="51">
        <f t="shared" si="0"/>
        <v>70204.377099999998</v>
      </c>
      <c r="D21" s="51">
        <f t="shared" si="1"/>
        <v>4851.8729999999996</v>
      </c>
      <c r="E21" s="51">
        <f t="shared" si="2"/>
        <v>44377.2</v>
      </c>
      <c r="F21" s="51">
        <f t="shared" si="2"/>
        <v>4851.8729999999996</v>
      </c>
      <c r="G21" s="51">
        <f t="shared" si="3"/>
        <v>29527.177100000001</v>
      </c>
      <c r="H21" s="51">
        <f t="shared" si="3"/>
        <v>0</v>
      </c>
      <c r="I21" s="51">
        <v>24961.7</v>
      </c>
      <c r="J21" s="51">
        <v>4413</v>
      </c>
      <c r="K21" s="51">
        <v>0</v>
      </c>
      <c r="L21" s="51">
        <v>0</v>
      </c>
      <c r="M21" s="51">
        <v>5918.4</v>
      </c>
      <c r="N21" s="51">
        <v>438.87299999999999</v>
      </c>
      <c r="O21" s="51">
        <v>1150</v>
      </c>
      <c r="P21" s="51">
        <v>360.37299999999999</v>
      </c>
      <c r="Q21" s="51">
        <v>0</v>
      </c>
      <c r="R21" s="51">
        <v>0</v>
      </c>
      <c r="S21" s="51">
        <v>180</v>
      </c>
      <c r="T21" s="51">
        <v>22</v>
      </c>
      <c r="U21" s="51">
        <v>0</v>
      </c>
      <c r="V21" s="51">
        <v>0</v>
      </c>
      <c r="W21" s="51">
        <v>1408.4</v>
      </c>
      <c r="X21" s="51">
        <v>0</v>
      </c>
      <c r="Y21" s="51">
        <v>978.4</v>
      </c>
      <c r="Z21" s="51">
        <v>0</v>
      </c>
      <c r="AA21" s="51">
        <v>300</v>
      </c>
      <c r="AB21" s="51">
        <v>0</v>
      </c>
      <c r="AC21" s="51">
        <v>2505</v>
      </c>
      <c r="AD21" s="51">
        <v>56.5</v>
      </c>
      <c r="AE21" s="51">
        <v>0</v>
      </c>
      <c r="AF21" s="51">
        <v>0</v>
      </c>
      <c r="AG21" s="51">
        <v>7700</v>
      </c>
      <c r="AH21" s="51">
        <v>0</v>
      </c>
      <c r="AI21" s="51">
        <v>7700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1000</v>
      </c>
      <c r="AP21" s="51">
        <v>0</v>
      </c>
      <c r="AQ21" s="51">
        <f t="shared" si="4"/>
        <v>1097.1000000000004</v>
      </c>
      <c r="AR21" s="51">
        <f t="shared" si="4"/>
        <v>0</v>
      </c>
      <c r="AS21" s="51">
        <v>4797.1000000000004</v>
      </c>
      <c r="AT21" s="51">
        <v>0</v>
      </c>
      <c r="AU21" s="51">
        <v>0</v>
      </c>
      <c r="AV21" s="51">
        <v>0</v>
      </c>
      <c r="AW21" s="51">
        <v>3700</v>
      </c>
      <c r="AX21" s="51">
        <v>0</v>
      </c>
      <c r="AY21" s="51">
        <v>0</v>
      </c>
      <c r="AZ21" s="51">
        <v>0</v>
      </c>
      <c r="BA21" s="51">
        <v>3700</v>
      </c>
      <c r="BB21" s="51">
        <v>0</v>
      </c>
      <c r="BC21" s="51">
        <v>27922.177100000001</v>
      </c>
      <c r="BD21" s="51">
        <v>0</v>
      </c>
      <c r="BE21" s="51">
        <v>1605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</row>
    <row r="22" spans="1:66" s="44" customFormat="1" ht="21" customHeight="1">
      <c r="A22" s="53">
        <v>13</v>
      </c>
      <c r="B22" s="55" t="s">
        <v>107</v>
      </c>
      <c r="C22" s="51">
        <f t="shared" si="0"/>
        <v>54234.780500000001</v>
      </c>
      <c r="D22" s="51">
        <f t="shared" si="1"/>
        <v>3154.8362999999999</v>
      </c>
      <c r="E22" s="51">
        <f t="shared" si="2"/>
        <v>32990.300000000003</v>
      </c>
      <c r="F22" s="51">
        <f t="shared" si="2"/>
        <v>3154.8362999999999</v>
      </c>
      <c r="G22" s="51">
        <f t="shared" si="3"/>
        <v>26744.480499999998</v>
      </c>
      <c r="H22" s="51">
        <f t="shared" si="3"/>
        <v>0</v>
      </c>
      <c r="I22" s="51">
        <v>14700</v>
      </c>
      <c r="J22" s="51">
        <v>2627.1</v>
      </c>
      <c r="K22" s="51">
        <v>0</v>
      </c>
      <c r="L22" s="51">
        <v>0</v>
      </c>
      <c r="M22" s="51">
        <v>11213</v>
      </c>
      <c r="N22" s="51">
        <v>437.73630000000003</v>
      </c>
      <c r="O22" s="51">
        <v>1300</v>
      </c>
      <c r="P22" s="51">
        <v>378.52929999999998</v>
      </c>
      <c r="Q22" s="51">
        <v>90</v>
      </c>
      <c r="R22" s="51">
        <v>0</v>
      </c>
      <c r="S22" s="51">
        <v>210</v>
      </c>
      <c r="T22" s="51">
        <v>46.006999999999998</v>
      </c>
      <c r="U22" s="51">
        <v>30</v>
      </c>
      <c r="V22" s="51">
        <v>0</v>
      </c>
      <c r="W22" s="51">
        <v>2498</v>
      </c>
      <c r="X22" s="51">
        <v>13.2</v>
      </c>
      <c r="Y22" s="51">
        <v>1978</v>
      </c>
      <c r="Z22" s="51">
        <v>0</v>
      </c>
      <c r="AA22" s="51">
        <v>107</v>
      </c>
      <c r="AB22" s="51">
        <v>0</v>
      </c>
      <c r="AC22" s="51">
        <v>6728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950</v>
      </c>
      <c r="AP22" s="51">
        <v>90</v>
      </c>
      <c r="AQ22" s="51">
        <f t="shared" si="4"/>
        <v>627.30000000000018</v>
      </c>
      <c r="AR22" s="51">
        <f t="shared" si="4"/>
        <v>0</v>
      </c>
      <c r="AS22" s="51">
        <v>6127.3</v>
      </c>
      <c r="AT22" s="51">
        <v>0</v>
      </c>
      <c r="AU22" s="51">
        <v>0</v>
      </c>
      <c r="AV22" s="51">
        <v>0</v>
      </c>
      <c r="AW22" s="51">
        <v>5800</v>
      </c>
      <c r="AX22" s="51">
        <v>0</v>
      </c>
      <c r="AY22" s="51">
        <v>0</v>
      </c>
      <c r="AZ22" s="51">
        <v>0</v>
      </c>
      <c r="BA22" s="51">
        <v>5500</v>
      </c>
      <c r="BB22" s="51">
        <v>0</v>
      </c>
      <c r="BC22" s="94">
        <v>21594.5</v>
      </c>
      <c r="BD22" s="51">
        <v>0</v>
      </c>
      <c r="BE22" s="51">
        <v>5149.9804999999997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</row>
    <row r="23" spans="1:66" ht="16.5" customHeight="1">
      <c r="A23" s="53">
        <v>14</v>
      </c>
      <c r="B23" s="55" t="s">
        <v>108</v>
      </c>
      <c r="C23" s="51">
        <f t="shared" si="0"/>
        <v>40989.090499999998</v>
      </c>
      <c r="D23" s="51">
        <f t="shared" si="1"/>
        <v>658.72379999999998</v>
      </c>
      <c r="E23" s="51">
        <f t="shared" si="2"/>
        <v>14645.053</v>
      </c>
      <c r="F23" s="51">
        <f t="shared" si="2"/>
        <v>658.72379999999998</v>
      </c>
      <c r="G23" s="51">
        <f t="shared" si="3"/>
        <v>28831.037499999999</v>
      </c>
      <c r="H23" s="51">
        <f t="shared" si="3"/>
        <v>0</v>
      </c>
      <c r="I23" s="51">
        <v>9440.2939999999999</v>
      </c>
      <c r="J23" s="51">
        <v>639.6</v>
      </c>
      <c r="K23" s="51">
        <v>0</v>
      </c>
      <c r="L23" s="51">
        <v>0</v>
      </c>
      <c r="M23" s="51">
        <v>1687.759</v>
      </c>
      <c r="N23" s="51">
        <v>19.123799999999999</v>
      </c>
      <c r="O23" s="51">
        <v>200</v>
      </c>
      <c r="P23" s="51">
        <v>19.123799999999999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532.20000000000005</v>
      </c>
      <c r="X23" s="51">
        <v>0</v>
      </c>
      <c r="Y23" s="51">
        <v>176</v>
      </c>
      <c r="Z23" s="51">
        <v>0</v>
      </c>
      <c r="AA23" s="51">
        <v>0</v>
      </c>
      <c r="AB23" s="51">
        <v>0</v>
      </c>
      <c r="AC23" s="51">
        <v>765.55899999999997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1000</v>
      </c>
      <c r="AP23" s="51">
        <v>0</v>
      </c>
      <c r="AQ23" s="51">
        <f t="shared" si="4"/>
        <v>30</v>
      </c>
      <c r="AR23" s="51">
        <f t="shared" si="4"/>
        <v>0</v>
      </c>
      <c r="AS23" s="51">
        <v>2517</v>
      </c>
      <c r="AT23" s="51">
        <v>0</v>
      </c>
      <c r="AU23" s="51">
        <v>0</v>
      </c>
      <c r="AV23" s="51">
        <v>0</v>
      </c>
      <c r="AW23" s="51">
        <v>2487</v>
      </c>
      <c r="AX23" s="51">
        <v>0</v>
      </c>
      <c r="AY23" s="51">
        <v>0</v>
      </c>
      <c r="AZ23" s="51">
        <v>0</v>
      </c>
      <c r="BA23" s="51">
        <v>2487</v>
      </c>
      <c r="BB23" s="51">
        <v>0</v>
      </c>
      <c r="BC23" s="51">
        <v>27521.037499999999</v>
      </c>
      <c r="BD23" s="51">
        <v>0</v>
      </c>
      <c r="BE23" s="51">
        <v>1310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</row>
    <row r="24" spans="1:66" ht="16.5" customHeight="1">
      <c r="A24" s="53">
        <v>15</v>
      </c>
      <c r="B24" s="55" t="s">
        <v>109</v>
      </c>
      <c r="C24" s="51">
        <f t="shared" si="0"/>
        <v>95876.440800000011</v>
      </c>
      <c r="D24" s="51">
        <f t="shared" si="1"/>
        <v>2252.9440999999997</v>
      </c>
      <c r="E24" s="51">
        <f t="shared" si="2"/>
        <v>21184.799900000002</v>
      </c>
      <c r="F24" s="51">
        <f t="shared" si="2"/>
        <v>2252.9440999999997</v>
      </c>
      <c r="G24" s="51">
        <f t="shared" si="3"/>
        <v>74691.640900000013</v>
      </c>
      <c r="H24" s="51">
        <f t="shared" si="3"/>
        <v>0</v>
      </c>
      <c r="I24" s="51">
        <v>15575.87</v>
      </c>
      <c r="J24" s="51">
        <v>1841.617</v>
      </c>
      <c r="K24" s="51">
        <v>0</v>
      </c>
      <c r="L24" s="51">
        <v>0</v>
      </c>
      <c r="M24" s="51">
        <v>4139.4299000000001</v>
      </c>
      <c r="N24" s="51">
        <v>405.62709999999998</v>
      </c>
      <c r="O24" s="51">
        <v>952.25549999999998</v>
      </c>
      <c r="P24" s="51">
        <v>208.52699999999999</v>
      </c>
      <c r="Q24" s="51">
        <v>0</v>
      </c>
      <c r="R24" s="51">
        <v>0</v>
      </c>
      <c r="S24" s="51">
        <v>117</v>
      </c>
      <c r="T24" s="51">
        <v>27</v>
      </c>
      <c r="U24" s="51">
        <v>110</v>
      </c>
      <c r="V24" s="51">
        <v>0</v>
      </c>
      <c r="W24" s="51">
        <v>180</v>
      </c>
      <c r="X24" s="51">
        <v>6</v>
      </c>
      <c r="Y24" s="51">
        <v>0</v>
      </c>
      <c r="Z24" s="51">
        <v>0</v>
      </c>
      <c r="AA24" s="51">
        <v>200</v>
      </c>
      <c r="AB24" s="51">
        <v>0</v>
      </c>
      <c r="AC24" s="51">
        <v>2204.1743999999999</v>
      </c>
      <c r="AD24" s="51">
        <v>164.1001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270</v>
      </c>
      <c r="AP24" s="51">
        <v>0</v>
      </c>
      <c r="AQ24" s="51">
        <f t="shared" si="4"/>
        <v>1199.5</v>
      </c>
      <c r="AR24" s="51">
        <f t="shared" si="4"/>
        <v>5.7</v>
      </c>
      <c r="AS24" s="51">
        <v>1199.5</v>
      </c>
      <c r="AT24" s="51">
        <v>5.7</v>
      </c>
      <c r="AU24" s="51">
        <v>0</v>
      </c>
      <c r="AV24" s="51">
        <v>0</v>
      </c>
      <c r="AW24" s="51">
        <v>1045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71405.040900000007</v>
      </c>
      <c r="BD24" s="51">
        <v>0</v>
      </c>
      <c r="BE24" s="51">
        <v>3286.6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</row>
    <row r="25" spans="1:66" ht="16.5" customHeight="1">
      <c r="A25" s="53">
        <v>16</v>
      </c>
      <c r="B25" s="55" t="s">
        <v>110</v>
      </c>
      <c r="C25" s="51">
        <f t="shared" si="0"/>
        <v>31306.529500000004</v>
      </c>
      <c r="D25" s="51">
        <f t="shared" si="1"/>
        <v>2343.3442</v>
      </c>
      <c r="E25" s="51">
        <f t="shared" si="2"/>
        <v>23630.9</v>
      </c>
      <c r="F25" s="51">
        <f t="shared" si="2"/>
        <v>2352.3442</v>
      </c>
      <c r="G25" s="51">
        <f t="shared" si="3"/>
        <v>12839.629499999999</v>
      </c>
      <c r="H25" s="51">
        <f t="shared" si="3"/>
        <v>0</v>
      </c>
      <c r="I25" s="51">
        <v>14234.4</v>
      </c>
      <c r="J25" s="51">
        <v>1999.2</v>
      </c>
      <c r="K25" s="51">
        <v>0</v>
      </c>
      <c r="L25" s="51">
        <v>0</v>
      </c>
      <c r="M25" s="51">
        <v>3196.5</v>
      </c>
      <c r="N25" s="51">
        <v>344.14420000000001</v>
      </c>
      <c r="O25" s="51">
        <v>836.5</v>
      </c>
      <c r="P25" s="51">
        <v>221.3442</v>
      </c>
      <c r="Q25" s="51">
        <v>0</v>
      </c>
      <c r="R25" s="51">
        <v>0</v>
      </c>
      <c r="S25" s="51">
        <v>160</v>
      </c>
      <c r="T25" s="51">
        <v>8.4</v>
      </c>
      <c r="U25" s="51">
        <v>120</v>
      </c>
      <c r="V25" s="51">
        <v>0</v>
      </c>
      <c r="W25" s="51">
        <v>520</v>
      </c>
      <c r="X25" s="51">
        <v>9.6</v>
      </c>
      <c r="Y25" s="51">
        <v>280</v>
      </c>
      <c r="Z25" s="51">
        <v>0</v>
      </c>
      <c r="AA25" s="51">
        <v>300</v>
      </c>
      <c r="AB25" s="51">
        <v>0</v>
      </c>
      <c r="AC25" s="51">
        <v>900</v>
      </c>
      <c r="AD25" s="51">
        <v>104.8</v>
      </c>
      <c r="AE25" s="51">
        <v>0</v>
      </c>
      <c r="AF25" s="51">
        <v>0</v>
      </c>
      <c r="AG25" s="51">
        <v>636</v>
      </c>
      <c r="AH25" s="51">
        <v>0</v>
      </c>
      <c r="AI25" s="51">
        <v>636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250</v>
      </c>
      <c r="AP25" s="51">
        <v>0</v>
      </c>
      <c r="AQ25" s="51">
        <f t="shared" si="4"/>
        <v>150</v>
      </c>
      <c r="AR25" s="51">
        <f t="shared" si="4"/>
        <v>0</v>
      </c>
      <c r="AS25" s="51">
        <v>5314</v>
      </c>
      <c r="AT25" s="51">
        <v>9</v>
      </c>
      <c r="AU25" s="51">
        <v>0</v>
      </c>
      <c r="AV25" s="51">
        <v>0</v>
      </c>
      <c r="AW25" s="51">
        <v>5164</v>
      </c>
      <c r="AX25" s="51">
        <v>9</v>
      </c>
      <c r="AY25" s="51">
        <v>0</v>
      </c>
      <c r="AZ25" s="51">
        <v>0</v>
      </c>
      <c r="BA25" s="51">
        <v>5164</v>
      </c>
      <c r="BB25" s="51">
        <v>9</v>
      </c>
      <c r="BC25" s="51">
        <v>12220.1312</v>
      </c>
      <c r="BD25" s="51">
        <v>0</v>
      </c>
      <c r="BE25" s="51">
        <v>1107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-487.50170000000003</v>
      </c>
      <c r="BL25" s="51">
        <v>0</v>
      </c>
      <c r="BM25" s="51">
        <v>0</v>
      </c>
      <c r="BN25" s="51">
        <v>0</v>
      </c>
    </row>
    <row r="26" spans="1:66" ht="16.5" customHeight="1">
      <c r="A26" s="53">
        <v>17</v>
      </c>
      <c r="B26" s="55" t="s">
        <v>111</v>
      </c>
      <c r="C26" s="51">
        <f t="shared" si="0"/>
        <v>5906.6</v>
      </c>
      <c r="D26" s="51">
        <f t="shared" si="1"/>
        <v>437.0095</v>
      </c>
      <c r="E26" s="51">
        <f t="shared" si="2"/>
        <v>5906.6</v>
      </c>
      <c r="F26" s="51">
        <f t="shared" si="2"/>
        <v>437.0095</v>
      </c>
      <c r="G26" s="51">
        <f t="shared" si="3"/>
        <v>650</v>
      </c>
      <c r="H26" s="51">
        <f t="shared" si="3"/>
        <v>0</v>
      </c>
      <c r="I26" s="51">
        <v>4675</v>
      </c>
      <c r="J26" s="51">
        <v>380</v>
      </c>
      <c r="K26" s="51">
        <v>0</v>
      </c>
      <c r="L26" s="51">
        <v>0</v>
      </c>
      <c r="M26" s="51">
        <v>351.6</v>
      </c>
      <c r="N26" s="51">
        <v>57.009500000000003</v>
      </c>
      <c r="O26" s="51">
        <v>140</v>
      </c>
      <c r="P26" s="51">
        <v>33.009500000000003</v>
      </c>
      <c r="Q26" s="51">
        <v>0</v>
      </c>
      <c r="R26" s="51">
        <v>0</v>
      </c>
      <c r="S26" s="51">
        <v>96</v>
      </c>
      <c r="T26" s="51">
        <v>24</v>
      </c>
      <c r="U26" s="51">
        <v>0</v>
      </c>
      <c r="V26" s="51">
        <v>0</v>
      </c>
      <c r="W26" s="51">
        <v>60</v>
      </c>
      <c r="X26" s="51">
        <v>0</v>
      </c>
      <c r="Y26" s="51">
        <v>40</v>
      </c>
      <c r="Z26" s="51">
        <v>0</v>
      </c>
      <c r="AA26" s="51">
        <v>0</v>
      </c>
      <c r="AB26" s="51">
        <v>0</v>
      </c>
      <c r="AC26" s="51">
        <v>55.6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200</v>
      </c>
      <c r="AP26" s="51">
        <v>0</v>
      </c>
      <c r="AQ26" s="51">
        <f t="shared" si="4"/>
        <v>30</v>
      </c>
      <c r="AR26" s="51">
        <f t="shared" si="4"/>
        <v>0</v>
      </c>
      <c r="AS26" s="51">
        <v>680</v>
      </c>
      <c r="AT26" s="51">
        <v>0</v>
      </c>
      <c r="AU26" s="51">
        <v>0</v>
      </c>
      <c r="AV26" s="51">
        <v>0</v>
      </c>
      <c r="AW26" s="51">
        <v>650</v>
      </c>
      <c r="AX26" s="51">
        <v>0</v>
      </c>
      <c r="AY26" s="51">
        <v>0</v>
      </c>
      <c r="AZ26" s="51">
        <v>0</v>
      </c>
      <c r="BA26" s="51">
        <v>650</v>
      </c>
      <c r="BB26" s="51">
        <v>0</v>
      </c>
      <c r="BC26" s="51">
        <v>650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</row>
    <row r="27" spans="1:66" ht="16.5" customHeight="1">
      <c r="A27" s="53">
        <v>18</v>
      </c>
      <c r="B27" s="55" t="s">
        <v>112</v>
      </c>
      <c r="C27" s="51">
        <f t="shared" si="0"/>
        <v>34658.098100000003</v>
      </c>
      <c r="D27" s="51">
        <f t="shared" si="1"/>
        <v>2021.4409999999998</v>
      </c>
      <c r="E27" s="51">
        <f t="shared" si="2"/>
        <v>22909.160000000003</v>
      </c>
      <c r="F27" s="51">
        <f t="shared" si="2"/>
        <v>2021.4409999999998</v>
      </c>
      <c r="G27" s="51">
        <f t="shared" si="3"/>
        <v>16767.338100000001</v>
      </c>
      <c r="H27" s="51">
        <f t="shared" si="3"/>
        <v>0</v>
      </c>
      <c r="I27" s="51">
        <v>9847</v>
      </c>
      <c r="J27" s="51">
        <v>1781.7349999999999</v>
      </c>
      <c r="K27" s="51">
        <v>0</v>
      </c>
      <c r="L27" s="51">
        <v>0</v>
      </c>
      <c r="M27" s="51">
        <v>7188.76</v>
      </c>
      <c r="N27" s="51">
        <v>239.70599999999999</v>
      </c>
      <c r="O27" s="51">
        <v>525</v>
      </c>
      <c r="P27" s="51">
        <v>215.70599999999999</v>
      </c>
      <c r="Q27" s="51">
        <v>0</v>
      </c>
      <c r="R27" s="51">
        <v>0</v>
      </c>
      <c r="S27" s="51">
        <v>144</v>
      </c>
      <c r="T27" s="51">
        <v>24</v>
      </c>
      <c r="U27" s="51">
        <v>0</v>
      </c>
      <c r="V27" s="51">
        <v>0</v>
      </c>
      <c r="W27" s="51">
        <v>200</v>
      </c>
      <c r="X27" s="51">
        <v>0</v>
      </c>
      <c r="Y27" s="51">
        <v>0</v>
      </c>
      <c r="Z27" s="51">
        <v>0</v>
      </c>
      <c r="AA27" s="51">
        <v>4631.96</v>
      </c>
      <c r="AB27" s="51">
        <v>0</v>
      </c>
      <c r="AC27" s="51">
        <v>880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600</v>
      </c>
      <c r="AP27" s="51">
        <v>0</v>
      </c>
      <c r="AQ27" s="51">
        <f t="shared" si="4"/>
        <v>255</v>
      </c>
      <c r="AR27" s="51">
        <f t="shared" si="4"/>
        <v>0</v>
      </c>
      <c r="AS27" s="51">
        <v>5273.4</v>
      </c>
      <c r="AT27" s="51">
        <v>0</v>
      </c>
      <c r="AU27" s="51">
        <v>0</v>
      </c>
      <c r="AV27" s="51">
        <v>0</v>
      </c>
      <c r="AW27" s="51">
        <v>5018.3999999999996</v>
      </c>
      <c r="AX27" s="51">
        <v>0</v>
      </c>
      <c r="AY27" s="51">
        <v>0</v>
      </c>
      <c r="AZ27" s="51">
        <v>0</v>
      </c>
      <c r="BA27" s="51">
        <v>5018.3999999999996</v>
      </c>
      <c r="BB27" s="51">
        <v>0</v>
      </c>
      <c r="BC27" s="51">
        <v>16102.338100000001</v>
      </c>
      <c r="BD27" s="51">
        <v>0</v>
      </c>
      <c r="BE27" s="51">
        <v>965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-300</v>
      </c>
      <c r="BL27" s="51">
        <v>0</v>
      </c>
      <c r="BM27" s="51">
        <v>0</v>
      </c>
      <c r="BN27" s="51">
        <v>0</v>
      </c>
    </row>
    <row r="28" spans="1:66" ht="16.5" customHeight="1">
      <c r="A28" s="53">
        <v>19</v>
      </c>
      <c r="B28" s="55" t="s">
        <v>113</v>
      </c>
      <c r="C28" s="51">
        <f t="shared" si="0"/>
        <v>24575.680099999998</v>
      </c>
      <c r="D28" s="51">
        <f t="shared" si="1"/>
        <v>2247.3245999999999</v>
      </c>
      <c r="E28" s="51">
        <f t="shared" si="2"/>
        <v>20889.599999999999</v>
      </c>
      <c r="F28" s="51">
        <f t="shared" si="2"/>
        <v>2247.3245999999999</v>
      </c>
      <c r="G28" s="51">
        <f t="shared" si="3"/>
        <v>5186.0801000000001</v>
      </c>
      <c r="H28" s="51">
        <f t="shared" si="3"/>
        <v>0</v>
      </c>
      <c r="I28" s="51">
        <v>11917.6</v>
      </c>
      <c r="J28" s="51">
        <v>1919.7819999999999</v>
      </c>
      <c r="K28" s="51">
        <v>0</v>
      </c>
      <c r="L28" s="51">
        <v>0</v>
      </c>
      <c r="M28" s="51">
        <v>7212</v>
      </c>
      <c r="N28" s="51">
        <v>327.54259999999999</v>
      </c>
      <c r="O28" s="51">
        <v>985</v>
      </c>
      <c r="P28" s="51">
        <v>286.41759999999999</v>
      </c>
      <c r="Q28" s="51">
        <v>0</v>
      </c>
      <c r="R28" s="51">
        <v>0</v>
      </c>
      <c r="S28" s="51">
        <v>170</v>
      </c>
      <c r="T28" s="51">
        <v>31.524999999999999</v>
      </c>
      <c r="U28" s="51">
        <v>0</v>
      </c>
      <c r="V28" s="51">
        <v>0</v>
      </c>
      <c r="W28" s="51">
        <v>2160</v>
      </c>
      <c r="X28" s="51">
        <v>9.6</v>
      </c>
      <c r="Y28" s="51">
        <v>1580</v>
      </c>
      <c r="Z28" s="51">
        <v>0</v>
      </c>
      <c r="AA28" s="51">
        <v>250</v>
      </c>
      <c r="AB28" s="51">
        <v>0</v>
      </c>
      <c r="AC28" s="51">
        <v>3425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250</v>
      </c>
      <c r="AP28" s="51">
        <v>0</v>
      </c>
      <c r="AQ28" s="51">
        <f t="shared" si="4"/>
        <v>10</v>
      </c>
      <c r="AR28" s="51">
        <f t="shared" si="4"/>
        <v>0</v>
      </c>
      <c r="AS28" s="51">
        <v>1510</v>
      </c>
      <c r="AT28" s="51">
        <v>0</v>
      </c>
      <c r="AU28" s="51">
        <v>0</v>
      </c>
      <c r="AV28" s="51">
        <v>0</v>
      </c>
      <c r="AW28" s="51">
        <v>1500</v>
      </c>
      <c r="AX28" s="51">
        <v>0</v>
      </c>
      <c r="AY28" s="51">
        <v>0</v>
      </c>
      <c r="AZ28" s="51">
        <v>0</v>
      </c>
      <c r="BA28" s="51">
        <v>1500</v>
      </c>
      <c r="BB28" s="51">
        <v>0</v>
      </c>
      <c r="BC28" s="51">
        <v>3866.0801000000001</v>
      </c>
      <c r="BD28" s="51">
        <v>0</v>
      </c>
      <c r="BE28" s="51">
        <v>1320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</row>
    <row r="29" spans="1:66" ht="16.5" customHeight="1">
      <c r="A29" s="53">
        <v>20</v>
      </c>
      <c r="B29" s="56" t="s">
        <v>114</v>
      </c>
      <c r="C29" s="51">
        <f t="shared" si="0"/>
        <v>22834.722900000001</v>
      </c>
      <c r="D29" s="51">
        <f t="shared" si="1"/>
        <v>2798.2247000000002</v>
      </c>
      <c r="E29" s="51">
        <f t="shared" si="2"/>
        <v>17038</v>
      </c>
      <c r="F29" s="51">
        <f t="shared" si="2"/>
        <v>2798.2247000000002</v>
      </c>
      <c r="G29" s="51">
        <f t="shared" si="3"/>
        <v>6666.7228999999998</v>
      </c>
      <c r="H29" s="51">
        <f t="shared" si="3"/>
        <v>0</v>
      </c>
      <c r="I29" s="51">
        <v>11815</v>
      </c>
      <c r="J29" s="51">
        <v>2511.326</v>
      </c>
      <c r="K29" s="51">
        <v>0</v>
      </c>
      <c r="L29" s="51">
        <v>0</v>
      </c>
      <c r="M29" s="51">
        <v>4103</v>
      </c>
      <c r="N29" s="51">
        <v>286.89870000000002</v>
      </c>
      <c r="O29" s="51">
        <v>800</v>
      </c>
      <c r="P29" s="51">
        <v>141.2987</v>
      </c>
      <c r="Q29" s="51">
        <v>0</v>
      </c>
      <c r="R29" s="51">
        <v>0</v>
      </c>
      <c r="S29" s="51">
        <v>145</v>
      </c>
      <c r="T29" s="51">
        <v>16</v>
      </c>
      <c r="U29" s="51">
        <v>0</v>
      </c>
      <c r="V29" s="51">
        <v>0</v>
      </c>
      <c r="W29" s="51">
        <v>1310</v>
      </c>
      <c r="X29" s="51">
        <v>63.6</v>
      </c>
      <c r="Y29" s="51">
        <v>750</v>
      </c>
      <c r="Z29" s="51">
        <v>0</v>
      </c>
      <c r="AA29" s="51">
        <v>20</v>
      </c>
      <c r="AB29" s="51">
        <v>0</v>
      </c>
      <c r="AC29" s="51">
        <v>1828</v>
      </c>
      <c r="AD29" s="51">
        <v>66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250</v>
      </c>
      <c r="AP29" s="51">
        <v>0</v>
      </c>
      <c r="AQ29" s="51">
        <f t="shared" si="4"/>
        <v>0</v>
      </c>
      <c r="AR29" s="51">
        <f t="shared" si="4"/>
        <v>0</v>
      </c>
      <c r="AS29" s="51">
        <v>870</v>
      </c>
      <c r="AT29" s="51">
        <v>0</v>
      </c>
      <c r="AU29" s="51">
        <v>0</v>
      </c>
      <c r="AV29" s="51">
        <v>0</v>
      </c>
      <c r="AW29" s="51">
        <v>870</v>
      </c>
      <c r="AX29" s="51">
        <v>0</v>
      </c>
      <c r="AY29" s="51">
        <v>0</v>
      </c>
      <c r="AZ29" s="51">
        <v>0</v>
      </c>
      <c r="BA29" s="51">
        <v>870</v>
      </c>
      <c r="BB29" s="51">
        <v>0</v>
      </c>
      <c r="BC29" s="51">
        <v>5296.7228999999998</v>
      </c>
      <c r="BD29" s="51">
        <v>0</v>
      </c>
      <c r="BE29" s="51">
        <v>1370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</row>
    <row r="30" spans="1:66" ht="16.5" customHeight="1">
      <c r="A30" s="53">
        <v>21</v>
      </c>
      <c r="B30" s="56" t="s">
        <v>115</v>
      </c>
      <c r="C30" s="51">
        <f t="shared" si="0"/>
        <v>41635.949099999998</v>
      </c>
      <c r="D30" s="51">
        <f t="shared" si="1"/>
        <v>2304.3903</v>
      </c>
      <c r="E30" s="51">
        <f t="shared" si="2"/>
        <v>27289.599999999999</v>
      </c>
      <c r="F30" s="51">
        <f t="shared" si="2"/>
        <v>2304.3903</v>
      </c>
      <c r="G30" s="51">
        <f t="shared" si="3"/>
        <v>15846.349099999999</v>
      </c>
      <c r="H30" s="51">
        <f t="shared" si="3"/>
        <v>0</v>
      </c>
      <c r="I30" s="51">
        <v>14781.1</v>
      </c>
      <c r="J30" s="51">
        <v>1973.829</v>
      </c>
      <c r="K30" s="51">
        <v>0</v>
      </c>
      <c r="L30" s="51">
        <v>0</v>
      </c>
      <c r="M30" s="51">
        <v>6558.5</v>
      </c>
      <c r="N30" s="51">
        <v>330.56130000000002</v>
      </c>
      <c r="O30" s="51">
        <v>1050</v>
      </c>
      <c r="P30" s="51">
        <v>180.56129999999999</v>
      </c>
      <c r="Q30" s="51">
        <v>40</v>
      </c>
      <c r="R30" s="51">
        <v>0</v>
      </c>
      <c r="S30" s="51">
        <v>260</v>
      </c>
      <c r="T30" s="51">
        <v>39</v>
      </c>
      <c r="U30" s="51">
        <v>0</v>
      </c>
      <c r="V30" s="51">
        <v>0</v>
      </c>
      <c r="W30" s="51">
        <v>734</v>
      </c>
      <c r="X30" s="51">
        <v>76</v>
      </c>
      <c r="Y30" s="51">
        <v>100</v>
      </c>
      <c r="Z30" s="51">
        <v>0</v>
      </c>
      <c r="AA30" s="51">
        <v>70</v>
      </c>
      <c r="AB30" s="51">
        <v>0</v>
      </c>
      <c r="AC30" s="51">
        <v>3979.5</v>
      </c>
      <c r="AD30" s="51">
        <v>0</v>
      </c>
      <c r="AE30" s="51">
        <v>0</v>
      </c>
      <c r="AF30" s="51">
        <v>0</v>
      </c>
      <c r="AG30" s="51">
        <v>2800</v>
      </c>
      <c r="AH30" s="51">
        <v>0</v>
      </c>
      <c r="AI30" s="51">
        <v>2800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1500</v>
      </c>
      <c r="AP30" s="51">
        <v>0</v>
      </c>
      <c r="AQ30" s="51">
        <f t="shared" si="4"/>
        <v>150</v>
      </c>
      <c r="AR30" s="51">
        <f t="shared" si="4"/>
        <v>0</v>
      </c>
      <c r="AS30" s="51">
        <v>1650</v>
      </c>
      <c r="AT30" s="51">
        <v>0</v>
      </c>
      <c r="AU30" s="51">
        <v>0</v>
      </c>
      <c r="AV30" s="51">
        <v>0</v>
      </c>
      <c r="AW30" s="51">
        <v>1500</v>
      </c>
      <c r="AX30" s="51">
        <v>0</v>
      </c>
      <c r="AY30" s="51">
        <v>0</v>
      </c>
      <c r="AZ30" s="51">
        <v>0</v>
      </c>
      <c r="BA30" s="51">
        <v>1500</v>
      </c>
      <c r="BB30" s="51">
        <v>0</v>
      </c>
      <c r="BC30" s="51">
        <v>11749.349099999999</v>
      </c>
      <c r="BD30" s="51">
        <v>0</v>
      </c>
      <c r="BE30" s="51">
        <v>4097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</row>
    <row r="31" spans="1:66" ht="16.5" customHeight="1">
      <c r="A31" s="53">
        <v>22</v>
      </c>
      <c r="B31" s="56" t="s">
        <v>116</v>
      </c>
      <c r="C31" s="51">
        <f t="shared" si="0"/>
        <v>6540.2350999999999</v>
      </c>
      <c r="D31" s="51">
        <f t="shared" si="1"/>
        <v>703.51800000000003</v>
      </c>
      <c r="E31" s="51">
        <f t="shared" si="2"/>
        <v>6178</v>
      </c>
      <c r="F31" s="51">
        <f t="shared" si="2"/>
        <v>703.51800000000003</v>
      </c>
      <c r="G31" s="51">
        <f t="shared" si="3"/>
        <v>672.23509999999999</v>
      </c>
      <c r="H31" s="51">
        <f t="shared" si="3"/>
        <v>0</v>
      </c>
      <c r="I31" s="51">
        <v>5868</v>
      </c>
      <c r="J31" s="51">
        <v>703.51800000000003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f t="shared" si="4"/>
        <v>0</v>
      </c>
      <c r="AR31" s="51">
        <f t="shared" si="4"/>
        <v>0</v>
      </c>
      <c r="AS31" s="51">
        <v>310</v>
      </c>
      <c r="AT31" s="51">
        <v>0</v>
      </c>
      <c r="AU31" s="51">
        <v>0</v>
      </c>
      <c r="AV31" s="51">
        <v>0</v>
      </c>
      <c r="AW31" s="51">
        <v>310</v>
      </c>
      <c r="AX31" s="51">
        <v>0</v>
      </c>
      <c r="AY31" s="51">
        <v>0</v>
      </c>
      <c r="AZ31" s="51">
        <v>0</v>
      </c>
      <c r="BA31" s="51">
        <v>310</v>
      </c>
      <c r="BB31" s="51">
        <v>0</v>
      </c>
      <c r="BC31" s="51">
        <v>0</v>
      </c>
      <c r="BD31" s="51">
        <v>0</v>
      </c>
      <c r="BE31" s="51">
        <v>672.23509999999999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</row>
    <row r="32" spans="1:66" ht="16.5" customHeight="1">
      <c r="A32" s="53">
        <v>23</v>
      </c>
      <c r="B32" s="56" t="s">
        <v>117</v>
      </c>
      <c r="C32" s="51">
        <f t="shared" si="0"/>
        <v>79629.421199999997</v>
      </c>
      <c r="D32" s="51">
        <f t="shared" si="1"/>
        <v>5965.2257</v>
      </c>
      <c r="E32" s="51">
        <f t="shared" si="2"/>
        <v>45170.2</v>
      </c>
      <c r="F32" s="51">
        <f t="shared" si="2"/>
        <v>5965.2257</v>
      </c>
      <c r="G32" s="51">
        <f t="shared" si="3"/>
        <v>36759.2212</v>
      </c>
      <c r="H32" s="51">
        <f t="shared" si="3"/>
        <v>0</v>
      </c>
      <c r="I32" s="51">
        <v>27859.200000000001</v>
      </c>
      <c r="J32" s="51">
        <v>5195.1819999999998</v>
      </c>
      <c r="K32" s="51">
        <v>0</v>
      </c>
      <c r="L32" s="51">
        <v>0</v>
      </c>
      <c r="M32" s="51">
        <v>8691</v>
      </c>
      <c r="N32" s="51">
        <v>618.04369999999994</v>
      </c>
      <c r="O32" s="51">
        <v>2000</v>
      </c>
      <c r="P32" s="51">
        <v>396.04149999999998</v>
      </c>
      <c r="Q32" s="51">
        <v>0</v>
      </c>
      <c r="R32" s="51">
        <v>0</v>
      </c>
      <c r="S32" s="51">
        <v>350</v>
      </c>
      <c r="T32" s="51">
        <v>65.202200000000005</v>
      </c>
      <c r="U32" s="51">
        <v>50</v>
      </c>
      <c r="V32" s="51">
        <v>0</v>
      </c>
      <c r="W32" s="51">
        <v>1950</v>
      </c>
      <c r="X32" s="51">
        <v>16.8</v>
      </c>
      <c r="Y32" s="51">
        <v>1500</v>
      </c>
      <c r="Z32" s="51">
        <v>0</v>
      </c>
      <c r="AA32" s="51">
        <v>530</v>
      </c>
      <c r="AB32" s="51">
        <v>0</v>
      </c>
      <c r="AC32" s="51">
        <v>2600</v>
      </c>
      <c r="AD32" s="51">
        <v>140</v>
      </c>
      <c r="AE32" s="51">
        <v>0</v>
      </c>
      <c r="AF32" s="51">
        <v>0</v>
      </c>
      <c r="AG32" s="51">
        <v>3500</v>
      </c>
      <c r="AH32" s="51">
        <v>0</v>
      </c>
      <c r="AI32" s="51">
        <v>3500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1500</v>
      </c>
      <c r="AP32" s="51">
        <v>0</v>
      </c>
      <c r="AQ32" s="51">
        <f t="shared" si="4"/>
        <v>1320</v>
      </c>
      <c r="AR32" s="51">
        <f t="shared" si="4"/>
        <v>152</v>
      </c>
      <c r="AS32" s="51">
        <v>3620</v>
      </c>
      <c r="AT32" s="51">
        <v>152</v>
      </c>
      <c r="AU32" s="51">
        <v>0</v>
      </c>
      <c r="AV32" s="51">
        <v>0</v>
      </c>
      <c r="AW32" s="51">
        <v>2300</v>
      </c>
      <c r="AX32" s="51">
        <v>0</v>
      </c>
      <c r="AY32" s="51">
        <v>0</v>
      </c>
      <c r="AZ32" s="51">
        <v>0</v>
      </c>
      <c r="BA32" s="51">
        <v>2300</v>
      </c>
      <c r="BB32" s="51">
        <v>0</v>
      </c>
      <c r="BC32" s="51">
        <v>31419.2212</v>
      </c>
      <c r="BD32" s="51">
        <v>0</v>
      </c>
      <c r="BE32" s="51">
        <v>5340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</row>
    <row r="33" spans="1:66" ht="16.5" customHeight="1">
      <c r="A33" s="53">
        <v>24</v>
      </c>
      <c r="B33" s="56" t="s">
        <v>118</v>
      </c>
      <c r="C33" s="51">
        <f t="shared" si="0"/>
        <v>23472.432999999997</v>
      </c>
      <c r="D33" s="51">
        <f t="shared" si="1"/>
        <v>2570.0277999999998</v>
      </c>
      <c r="E33" s="51">
        <f t="shared" si="2"/>
        <v>19813.599999999999</v>
      </c>
      <c r="F33" s="51">
        <f t="shared" si="2"/>
        <v>2570.0277999999998</v>
      </c>
      <c r="G33" s="51">
        <f t="shared" si="3"/>
        <v>4653.8329999999996</v>
      </c>
      <c r="H33" s="51">
        <f t="shared" si="3"/>
        <v>0</v>
      </c>
      <c r="I33" s="51">
        <v>12640.6</v>
      </c>
      <c r="J33" s="51">
        <v>2088</v>
      </c>
      <c r="K33" s="51">
        <v>0</v>
      </c>
      <c r="L33" s="51">
        <v>0</v>
      </c>
      <c r="M33" s="51">
        <v>4998</v>
      </c>
      <c r="N33" s="51">
        <v>322.02780000000001</v>
      </c>
      <c r="O33" s="51">
        <v>960</v>
      </c>
      <c r="P33" s="51">
        <v>217.87780000000001</v>
      </c>
      <c r="Q33" s="51">
        <v>0</v>
      </c>
      <c r="R33" s="51">
        <v>0</v>
      </c>
      <c r="S33" s="51">
        <v>156</v>
      </c>
      <c r="T33" s="51">
        <v>24</v>
      </c>
      <c r="U33" s="51">
        <v>0</v>
      </c>
      <c r="V33" s="51">
        <v>0</v>
      </c>
      <c r="W33" s="51">
        <v>347</v>
      </c>
      <c r="X33" s="51">
        <v>48.6</v>
      </c>
      <c r="Y33" s="51">
        <v>147</v>
      </c>
      <c r="Z33" s="51">
        <v>0</v>
      </c>
      <c r="AA33" s="51">
        <v>0</v>
      </c>
      <c r="AB33" s="51">
        <v>0</v>
      </c>
      <c r="AC33" s="51">
        <v>3535</v>
      </c>
      <c r="AD33" s="51">
        <v>31.55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960</v>
      </c>
      <c r="AP33" s="51">
        <v>160</v>
      </c>
      <c r="AQ33" s="51">
        <f t="shared" si="4"/>
        <v>220</v>
      </c>
      <c r="AR33" s="51">
        <f t="shared" si="4"/>
        <v>0</v>
      </c>
      <c r="AS33" s="51">
        <v>1215</v>
      </c>
      <c r="AT33" s="51">
        <v>0</v>
      </c>
      <c r="AU33" s="51">
        <v>0</v>
      </c>
      <c r="AV33" s="51">
        <v>0</v>
      </c>
      <c r="AW33" s="51">
        <v>995</v>
      </c>
      <c r="AX33" s="51">
        <v>0</v>
      </c>
      <c r="AY33" s="51">
        <v>0</v>
      </c>
      <c r="AZ33" s="51">
        <v>0</v>
      </c>
      <c r="BA33" s="51">
        <v>995</v>
      </c>
      <c r="BB33" s="51">
        <v>0</v>
      </c>
      <c r="BC33" s="51">
        <v>4119.933</v>
      </c>
      <c r="BD33" s="51">
        <v>0</v>
      </c>
      <c r="BE33" s="51">
        <v>533.9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</row>
    <row r="34" spans="1:66" ht="16.5" customHeight="1">
      <c r="A34" s="53">
        <v>25</v>
      </c>
      <c r="B34" s="56" t="s">
        <v>119</v>
      </c>
      <c r="C34" s="51">
        <f t="shared" si="0"/>
        <v>41610.027999999998</v>
      </c>
      <c r="D34" s="51">
        <f t="shared" si="1"/>
        <v>4232.2521999999999</v>
      </c>
      <c r="E34" s="51">
        <f t="shared" si="2"/>
        <v>34005.800000000003</v>
      </c>
      <c r="F34" s="51">
        <f t="shared" si="2"/>
        <v>4232.2521999999999</v>
      </c>
      <c r="G34" s="51">
        <f t="shared" si="3"/>
        <v>11823.028</v>
      </c>
      <c r="H34" s="51">
        <f t="shared" si="3"/>
        <v>0</v>
      </c>
      <c r="I34" s="51">
        <v>22500</v>
      </c>
      <c r="J34" s="51">
        <v>4132.25</v>
      </c>
      <c r="K34" s="51">
        <v>0</v>
      </c>
      <c r="L34" s="51">
        <v>0</v>
      </c>
      <c r="M34" s="51">
        <v>6215.5</v>
      </c>
      <c r="N34" s="51">
        <v>100.0022</v>
      </c>
      <c r="O34" s="51">
        <v>450</v>
      </c>
      <c r="P34" s="51">
        <v>94.002200000000002</v>
      </c>
      <c r="Q34" s="51">
        <v>0</v>
      </c>
      <c r="R34" s="51">
        <v>0</v>
      </c>
      <c r="S34" s="51">
        <v>130</v>
      </c>
      <c r="T34" s="51">
        <v>0</v>
      </c>
      <c r="U34" s="51">
        <v>0</v>
      </c>
      <c r="V34" s="51">
        <v>0</v>
      </c>
      <c r="W34" s="51">
        <v>3378.5</v>
      </c>
      <c r="X34" s="51">
        <v>6</v>
      </c>
      <c r="Y34" s="51">
        <v>2985.74</v>
      </c>
      <c r="Z34" s="51">
        <v>0</v>
      </c>
      <c r="AA34" s="51">
        <v>76</v>
      </c>
      <c r="AB34" s="51">
        <v>0</v>
      </c>
      <c r="AC34" s="51">
        <v>1871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1000</v>
      </c>
      <c r="AP34" s="51">
        <v>0</v>
      </c>
      <c r="AQ34" s="51">
        <f t="shared" si="4"/>
        <v>71.5</v>
      </c>
      <c r="AR34" s="51">
        <f t="shared" si="4"/>
        <v>0</v>
      </c>
      <c r="AS34" s="51">
        <v>4290.3</v>
      </c>
      <c r="AT34" s="51">
        <v>0</v>
      </c>
      <c r="AU34" s="51">
        <v>0</v>
      </c>
      <c r="AV34" s="51">
        <v>0</v>
      </c>
      <c r="AW34" s="51">
        <v>4218.8</v>
      </c>
      <c r="AX34" s="51">
        <v>0</v>
      </c>
      <c r="AY34" s="51">
        <v>0</v>
      </c>
      <c r="AZ34" s="51">
        <v>0</v>
      </c>
      <c r="BA34" s="51">
        <v>4218.8</v>
      </c>
      <c r="BB34" s="51">
        <v>0</v>
      </c>
      <c r="BC34" s="51">
        <v>12404.028</v>
      </c>
      <c r="BD34" s="51">
        <v>0</v>
      </c>
      <c r="BE34" s="51">
        <v>219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-800</v>
      </c>
      <c r="BL34" s="51">
        <v>0</v>
      </c>
      <c r="BM34" s="51">
        <v>0</v>
      </c>
      <c r="BN34" s="51">
        <v>0</v>
      </c>
    </row>
    <row r="35" spans="1:66" ht="16.5" customHeight="1">
      <c r="A35" s="53">
        <v>26</v>
      </c>
      <c r="B35" s="58" t="s">
        <v>120</v>
      </c>
      <c r="C35" s="51">
        <f t="shared" si="0"/>
        <v>11598.225499999999</v>
      </c>
      <c r="D35" s="51">
        <f t="shared" si="1"/>
        <v>1086.6835000000001</v>
      </c>
      <c r="E35" s="51">
        <f t="shared" si="2"/>
        <v>11337.699999999999</v>
      </c>
      <c r="F35" s="51">
        <f t="shared" si="2"/>
        <v>1086.6835000000001</v>
      </c>
      <c r="G35" s="51">
        <f t="shared" si="3"/>
        <v>830.52549999999997</v>
      </c>
      <c r="H35" s="51">
        <f t="shared" si="3"/>
        <v>0</v>
      </c>
      <c r="I35" s="51">
        <v>8965.7999999999993</v>
      </c>
      <c r="J35" s="51">
        <v>1052.5</v>
      </c>
      <c r="K35" s="51">
        <v>0</v>
      </c>
      <c r="L35" s="51">
        <v>0</v>
      </c>
      <c r="M35" s="51">
        <v>1481.9</v>
      </c>
      <c r="N35" s="51">
        <v>34.183500000000002</v>
      </c>
      <c r="O35" s="51">
        <v>550</v>
      </c>
      <c r="P35" s="51">
        <v>34.183500000000002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125</v>
      </c>
      <c r="X35" s="51">
        <v>0</v>
      </c>
      <c r="Y35" s="51">
        <v>100</v>
      </c>
      <c r="Z35" s="51">
        <v>0</v>
      </c>
      <c r="AA35" s="51">
        <v>220</v>
      </c>
      <c r="AB35" s="51">
        <v>0</v>
      </c>
      <c r="AC35" s="51">
        <v>386.9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250</v>
      </c>
      <c r="AP35" s="51">
        <v>0</v>
      </c>
      <c r="AQ35" s="51">
        <f t="shared" si="4"/>
        <v>70</v>
      </c>
      <c r="AR35" s="51">
        <f t="shared" si="4"/>
        <v>0</v>
      </c>
      <c r="AS35" s="51">
        <v>640</v>
      </c>
      <c r="AT35" s="51">
        <v>0</v>
      </c>
      <c r="AU35" s="51">
        <v>0</v>
      </c>
      <c r="AV35" s="51">
        <v>0</v>
      </c>
      <c r="AW35" s="51">
        <v>570</v>
      </c>
      <c r="AX35" s="51">
        <v>0</v>
      </c>
      <c r="AY35" s="51">
        <v>0</v>
      </c>
      <c r="AZ35" s="51">
        <v>0</v>
      </c>
      <c r="BA35" s="51">
        <v>570</v>
      </c>
      <c r="BB35" s="51">
        <v>0</v>
      </c>
      <c r="BC35" s="51">
        <v>570</v>
      </c>
      <c r="BD35" s="51">
        <v>0</v>
      </c>
      <c r="BE35" s="51">
        <v>260.52550000000002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</row>
    <row r="36" spans="1:66" ht="16.5" customHeight="1">
      <c r="A36" s="53">
        <v>27</v>
      </c>
      <c r="B36" s="57" t="s">
        <v>121</v>
      </c>
      <c r="C36" s="51">
        <f t="shared" si="0"/>
        <v>127274.95129999999</v>
      </c>
      <c r="D36" s="51">
        <f t="shared" ref="D36:D46" si="9">F36+H36-BB36</f>
        <v>11222.2624</v>
      </c>
      <c r="E36" s="51">
        <f t="shared" ref="E36:F46" si="10">I36+K36+M36+AE36+AG36+AK36+AO36+AS36</f>
        <v>92640.1</v>
      </c>
      <c r="F36" s="51">
        <f t="shared" si="10"/>
        <v>11222.2624</v>
      </c>
      <c r="G36" s="51">
        <f t="shared" ref="G36:H46" si="11">AY36+BC36+BE36+BG36+BI36+BK36+BM36</f>
        <v>44134.951300000001</v>
      </c>
      <c r="H36" s="51">
        <f t="shared" si="11"/>
        <v>0</v>
      </c>
      <c r="I36" s="51">
        <v>21100</v>
      </c>
      <c r="J36" s="51">
        <v>2439.1999999999998</v>
      </c>
      <c r="K36" s="51">
        <v>0</v>
      </c>
      <c r="L36" s="51">
        <v>0</v>
      </c>
      <c r="M36" s="51">
        <v>20410</v>
      </c>
      <c r="N36" s="51">
        <v>1433.0624</v>
      </c>
      <c r="O36" s="51">
        <v>6030</v>
      </c>
      <c r="P36" s="51">
        <v>960.60040000000004</v>
      </c>
      <c r="Q36" s="51">
        <v>7300</v>
      </c>
      <c r="R36" s="51">
        <v>339.08800000000002</v>
      </c>
      <c r="S36" s="51">
        <v>300</v>
      </c>
      <c r="T36" s="51">
        <v>48.573999999999998</v>
      </c>
      <c r="U36" s="51">
        <v>160</v>
      </c>
      <c r="V36" s="51">
        <v>0</v>
      </c>
      <c r="W36" s="51">
        <v>1340</v>
      </c>
      <c r="X36" s="51">
        <v>20.8</v>
      </c>
      <c r="Y36" s="51">
        <v>470</v>
      </c>
      <c r="Z36" s="51">
        <v>0</v>
      </c>
      <c r="AA36" s="51">
        <v>1400</v>
      </c>
      <c r="AB36" s="51">
        <v>0</v>
      </c>
      <c r="AC36" s="51">
        <v>3150</v>
      </c>
      <c r="AD36" s="51">
        <v>36</v>
      </c>
      <c r="AE36" s="51">
        <v>0</v>
      </c>
      <c r="AF36" s="51">
        <v>0</v>
      </c>
      <c r="AG36" s="51">
        <v>38840</v>
      </c>
      <c r="AH36" s="51">
        <v>7350</v>
      </c>
      <c r="AI36" s="51">
        <v>38840</v>
      </c>
      <c r="AJ36" s="51">
        <v>7350</v>
      </c>
      <c r="AK36" s="51">
        <v>400</v>
      </c>
      <c r="AL36" s="51">
        <v>0</v>
      </c>
      <c r="AM36" s="51">
        <v>0</v>
      </c>
      <c r="AN36" s="51">
        <v>0</v>
      </c>
      <c r="AO36" s="51">
        <v>1900</v>
      </c>
      <c r="AP36" s="51">
        <v>0</v>
      </c>
      <c r="AQ36" s="51">
        <f t="shared" ref="AQ36:AR46" si="12">AS36+AU36-BA36</f>
        <v>490</v>
      </c>
      <c r="AR36" s="51">
        <f t="shared" si="12"/>
        <v>0</v>
      </c>
      <c r="AS36" s="51">
        <v>9990.1</v>
      </c>
      <c r="AT36" s="51">
        <v>0</v>
      </c>
      <c r="AU36" s="51">
        <v>0</v>
      </c>
      <c r="AV36" s="51">
        <v>0</v>
      </c>
      <c r="AW36" s="51">
        <v>9500.1</v>
      </c>
      <c r="AX36" s="51">
        <v>0</v>
      </c>
      <c r="AY36" s="51">
        <v>0</v>
      </c>
      <c r="AZ36" s="51">
        <v>0</v>
      </c>
      <c r="BA36" s="51">
        <v>9500.1</v>
      </c>
      <c r="BB36" s="51">
        <v>0</v>
      </c>
      <c r="BC36" s="51">
        <v>41915.7713</v>
      </c>
      <c r="BD36" s="51">
        <v>0</v>
      </c>
      <c r="BE36" s="51">
        <v>2701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-481.82</v>
      </c>
      <c r="BL36" s="51">
        <v>0</v>
      </c>
      <c r="BM36" s="51">
        <v>0</v>
      </c>
      <c r="BN36" s="51">
        <v>0</v>
      </c>
    </row>
    <row r="37" spans="1:66" ht="16.5" customHeight="1">
      <c r="A37" s="53">
        <v>28</v>
      </c>
      <c r="B37" s="57" t="s">
        <v>122</v>
      </c>
      <c r="C37" s="51">
        <f t="shared" si="0"/>
        <v>75482.967800000013</v>
      </c>
      <c r="D37" s="51">
        <f t="shared" si="9"/>
        <v>4697.5479999999998</v>
      </c>
      <c r="E37" s="51">
        <f t="shared" si="10"/>
        <v>51117.4</v>
      </c>
      <c r="F37" s="51">
        <f t="shared" si="10"/>
        <v>4697.5479999999998</v>
      </c>
      <c r="G37" s="51">
        <f t="shared" si="11"/>
        <v>29515.967799999999</v>
      </c>
      <c r="H37" s="51">
        <f t="shared" si="11"/>
        <v>0</v>
      </c>
      <c r="I37" s="51">
        <v>26050</v>
      </c>
      <c r="J37" s="51">
        <v>3641.4279999999999</v>
      </c>
      <c r="K37" s="51">
        <v>0</v>
      </c>
      <c r="L37" s="51">
        <v>0</v>
      </c>
      <c r="M37" s="51">
        <v>9070</v>
      </c>
      <c r="N37" s="51">
        <v>881.12</v>
      </c>
      <c r="O37" s="51">
        <v>2000</v>
      </c>
      <c r="P37" s="51">
        <v>412</v>
      </c>
      <c r="Q37" s="51">
        <v>0</v>
      </c>
      <c r="R37" s="51">
        <v>0</v>
      </c>
      <c r="S37" s="51">
        <v>200</v>
      </c>
      <c r="T37" s="51">
        <v>16.82</v>
      </c>
      <c r="U37" s="51">
        <v>0</v>
      </c>
      <c r="V37" s="51">
        <v>0</v>
      </c>
      <c r="W37" s="51">
        <v>1600</v>
      </c>
      <c r="X37" s="51">
        <v>251.8</v>
      </c>
      <c r="Y37" s="51">
        <v>1150</v>
      </c>
      <c r="Z37" s="51">
        <v>150</v>
      </c>
      <c r="AA37" s="51">
        <v>3100</v>
      </c>
      <c r="AB37" s="51">
        <v>60</v>
      </c>
      <c r="AC37" s="51">
        <v>1560</v>
      </c>
      <c r="AD37" s="51">
        <v>140.5</v>
      </c>
      <c r="AE37" s="51">
        <v>0</v>
      </c>
      <c r="AF37" s="51">
        <v>0</v>
      </c>
      <c r="AG37" s="51">
        <v>8217</v>
      </c>
      <c r="AH37" s="51">
        <v>175</v>
      </c>
      <c r="AI37" s="51">
        <v>8217</v>
      </c>
      <c r="AJ37" s="51">
        <v>175</v>
      </c>
      <c r="AK37" s="51">
        <v>1050</v>
      </c>
      <c r="AL37" s="51">
        <v>0</v>
      </c>
      <c r="AM37" s="51">
        <v>0</v>
      </c>
      <c r="AN37" s="51">
        <v>0</v>
      </c>
      <c r="AO37" s="51">
        <v>1200</v>
      </c>
      <c r="AP37" s="51">
        <v>0</v>
      </c>
      <c r="AQ37" s="51">
        <f t="shared" si="12"/>
        <v>380</v>
      </c>
      <c r="AR37" s="51">
        <f t="shared" si="12"/>
        <v>0</v>
      </c>
      <c r="AS37" s="51">
        <v>5530.4</v>
      </c>
      <c r="AT37" s="51">
        <v>0</v>
      </c>
      <c r="AU37" s="51">
        <v>0</v>
      </c>
      <c r="AV37" s="51">
        <v>0</v>
      </c>
      <c r="AW37" s="51">
        <v>5150.3999999999996</v>
      </c>
      <c r="AX37" s="51">
        <v>0</v>
      </c>
      <c r="AY37" s="51">
        <v>0</v>
      </c>
      <c r="AZ37" s="51">
        <v>0</v>
      </c>
      <c r="BA37" s="51">
        <v>5150.3999999999996</v>
      </c>
      <c r="BB37" s="51">
        <v>0</v>
      </c>
      <c r="BC37" s="51">
        <v>28216</v>
      </c>
      <c r="BD37" s="51">
        <v>0</v>
      </c>
      <c r="BE37" s="51">
        <v>1599.9677999999999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-300</v>
      </c>
      <c r="BL37" s="51">
        <v>0</v>
      </c>
      <c r="BM37" s="51">
        <v>0</v>
      </c>
      <c r="BN37" s="51">
        <v>0</v>
      </c>
    </row>
    <row r="38" spans="1:66" ht="16.5" customHeight="1">
      <c r="A38" s="53">
        <v>29</v>
      </c>
      <c r="B38" s="59" t="s">
        <v>123</v>
      </c>
      <c r="C38" s="51">
        <f t="shared" si="0"/>
        <v>87995.217999999993</v>
      </c>
      <c r="D38" s="51">
        <f t="shared" si="9"/>
        <v>2041.1182000000001</v>
      </c>
      <c r="E38" s="51">
        <f t="shared" si="10"/>
        <v>37079.995900000002</v>
      </c>
      <c r="F38" s="51">
        <f t="shared" si="10"/>
        <v>2041.1182000000001</v>
      </c>
      <c r="G38" s="51">
        <f t="shared" si="11"/>
        <v>52904.222099999999</v>
      </c>
      <c r="H38" s="51">
        <f t="shared" si="11"/>
        <v>0</v>
      </c>
      <c r="I38" s="51">
        <v>19837</v>
      </c>
      <c r="J38" s="51">
        <v>1800</v>
      </c>
      <c r="K38" s="51">
        <v>0</v>
      </c>
      <c r="L38" s="51">
        <v>0</v>
      </c>
      <c r="M38" s="51">
        <v>4134</v>
      </c>
      <c r="N38" s="51">
        <v>240.0532</v>
      </c>
      <c r="O38" s="51">
        <v>600</v>
      </c>
      <c r="P38" s="51">
        <v>206.85319999999999</v>
      </c>
      <c r="Q38" s="51">
        <v>0</v>
      </c>
      <c r="R38" s="51">
        <v>0</v>
      </c>
      <c r="S38" s="51">
        <v>140</v>
      </c>
      <c r="T38" s="51">
        <v>20</v>
      </c>
      <c r="U38" s="51">
        <v>0</v>
      </c>
      <c r="V38" s="51">
        <v>0</v>
      </c>
      <c r="W38" s="51">
        <v>594</v>
      </c>
      <c r="X38" s="51">
        <v>13.2</v>
      </c>
      <c r="Y38" s="51">
        <v>0</v>
      </c>
      <c r="Z38" s="51">
        <v>0</v>
      </c>
      <c r="AA38" s="51">
        <v>500</v>
      </c>
      <c r="AB38" s="51">
        <v>0</v>
      </c>
      <c r="AC38" s="51">
        <v>1170</v>
      </c>
      <c r="AD38" s="51">
        <v>0</v>
      </c>
      <c r="AE38" s="51">
        <v>0</v>
      </c>
      <c r="AF38" s="51">
        <v>0</v>
      </c>
      <c r="AG38" s="51">
        <v>8000</v>
      </c>
      <c r="AH38" s="51">
        <v>0</v>
      </c>
      <c r="AI38" s="51">
        <v>8000</v>
      </c>
      <c r="AJ38" s="51">
        <v>0</v>
      </c>
      <c r="AK38" s="51">
        <v>3000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f t="shared" si="12"/>
        <v>119.99589999999989</v>
      </c>
      <c r="AR38" s="51">
        <f t="shared" si="12"/>
        <v>1.0649999999999999</v>
      </c>
      <c r="AS38" s="51">
        <v>2108.9958999999999</v>
      </c>
      <c r="AT38" s="51">
        <v>1.0649999999999999</v>
      </c>
      <c r="AU38" s="51">
        <v>0</v>
      </c>
      <c r="AV38" s="51">
        <v>0</v>
      </c>
      <c r="AW38" s="51">
        <v>1989</v>
      </c>
      <c r="AX38" s="51">
        <v>0</v>
      </c>
      <c r="AY38" s="51">
        <v>0</v>
      </c>
      <c r="AZ38" s="51">
        <v>0</v>
      </c>
      <c r="BA38" s="51">
        <v>1989</v>
      </c>
      <c r="BB38" s="51">
        <v>0</v>
      </c>
      <c r="BC38" s="51">
        <v>50982.637199999997</v>
      </c>
      <c r="BD38" s="51">
        <v>0</v>
      </c>
      <c r="BE38" s="51">
        <v>3421.5848999999998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-1500</v>
      </c>
      <c r="BL38" s="51">
        <v>0</v>
      </c>
      <c r="BM38" s="51">
        <v>0</v>
      </c>
      <c r="BN38" s="51">
        <v>0</v>
      </c>
    </row>
    <row r="39" spans="1:66" ht="16.5" customHeight="1">
      <c r="A39" s="53">
        <v>30</v>
      </c>
      <c r="B39" s="57" t="s">
        <v>124</v>
      </c>
      <c r="C39" s="51">
        <f t="shared" si="0"/>
        <v>22873.2827</v>
      </c>
      <c r="D39" s="51">
        <f t="shared" si="9"/>
        <v>1752.0612000000001</v>
      </c>
      <c r="E39" s="51">
        <f t="shared" si="10"/>
        <v>16957.3138</v>
      </c>
      <c r="F39" s="51">
        <f t="shared" si="10"/>
        <v>1752.0612000000001</v>
      </c>
      <c r="G39" s="51">
        <f t="shared" si="11"/>
        <v>6865.9688999999998</v>
      </c>
      <c r="H39" s="51">
        <f t="shared" si="11"/>
        <v>0</v>
      </c>
      <c r="I39" s="51">
        <v>11122.3</v>
      </c>
      <c r="J39" s="51">
        <v>1534.501</v>
      </c>
      <c r="K39" s="51">
        <v>0</v>
      </c>
      <c r="L39" s="51">
        <v>0</v>
      </c>
      <c r="M39" s="51">
        <v>4425.0137999999997</v>
      </c>
      <c r="N39" s="51">
        <v>217.56020000000001</v>
      </c>
      <c r="O39" s="51">
        <v>385.0138</v>
      </c>
      <c r="P39" s="51">
        <v>125.56019999999999</v>
      </c>
      <c r="Q39" s="51">
        <v>40</v>
      </c>
      <c r="R39" s="51">
        <v>0</v>
      </c>
      <c r="S39" s="51">
        <v>145</v>
      </c>
      <c r="T39" s="51">
        <v>12</v>
      </c>
      <c r="U39" s="51">
        <v>0</v>
      </c>
      <c r="V39" s="51">
        <v>0</v>
      </c>
      <c r="W39" s="51">
        <v>1760</v>
      </c>
      <c r="X39" s="51">
        <v>80</v>
      </c>
      <c r="Y39" s="51">
        <v>1130</v>
      </c>
      <c r="Z39" s="51">
        <v>0</v>
      </c>
      <c r="AA39" s="51">
        <v>40</v>
      </c>
      <c r="AB39" s="51">
        <v>0</v>
      </c>
      <c r="AC39" s="51">
        <v>1520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180</v>
      </c>
      <c r="AP39" s="51">
        <v>0</v>
      </c>
      <c r="AQ39" s="51">
        <f t="shared" si="12"/>
        <v>280</v>
      </c>
      <c r="AR39" s="51">
        <f t="shared" si="12"/>
        <v>0</v>
      </c>
      <c r="AS39" s="51">
        <v>1230</v>
      </c>
      <c r="AT39" s="51">
        <v>0</v>
      </c>
      <c r="AU39" s="51">
        <v>0</v>
      </c>
      <c r="AV39" s="51">
        <v>0</v>
      </c>
      <c r="AW39" s="51">
        <v>950</v>
      </c>
      <c r="AX39" s="51">
        <v>0</v>
      </c>
      <c r="AY39" s="51">
        <v>0</v>
      </c>
      <c r="AZ39" s="51">
        <v>0</v>
      </c>
      <c r="BA39" s="51">
        <v>950</v>
      </c>
      <c r="BB39" s="51">
        <v>0</v>
      </c>
      <c r="BC39" s="51">
        <v>6225.9</v>
      </c>
      <c r="BD39" s="51">
        <v>0</v>
      </c>
      <c r="BE39" s="51">
        <v>640.06889999999999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</row>
    <row r="40" spans="1:66" ht="16.5" customHeight="1">
      <c r="A40" s="53">
        <v>31</v>
      </c>
      <c r="B40" s="59" t="s">
        <v>125</v>
      </c>
      <c r="C40" s="51">
        <f t="shared" si="0"/>
        <v>36210.682099999998</v>
      </c>
      <c r="D40" s="51">
        <f t="shared" si="9"/>
        <v>2708.5417000000002</v>
      </c>
      <c r="E40" s="51">
        <f t="shared" si="10"/>
        <v>25930.2</v>
      </c>
      <c r="F40" s="51">
        <f t="shared" si="10"/>
        <v>2713.1167</v>
      </c>
      <c r="G40" s="51">
        <f t="shared" si="11"/>
        <v>11230.482099999999</v>
      </c>
      <c r="H40" s="51">
        <f t="shared" si="11"/>
        <v>-4.5750000000000002</v>
      </c>
      <c r="I40" s="51">
        <v>15402.2</v>
      </c>
      <c r="J40" s="51">
        <v>2615.34</v>
      </c>
      <c r="K40" s="51">
        <v>0</v>
      </c>
      <c r="L40" s="51">
        <v>0</v>
      </c>
      <c r="M40" s="51">
        <v>9358</v>
      </c>
      <c r="N40" s="51">
        <v>97.776700000000005</v>
      </c>
      <c r="O40" s="51">
        <v>300</v>
      </c>
      <c r="P40" s="51">
        <v>79.776700000000005</v>
      </c>
      <c r="Q40" s="51">
        <v>85</v>
      </c>
      <c r="R40" s="51">
        <v>0</v>
      </c>
      <c r="S40" s="51">
        <v>80</v>
      </c>
      <c r="T40" s="51">
        <v>18</v>
      </c>
      <c r="U40" s="51">
        <v>0</v>
      </c>
      <c r="V40" s="51">
        <v>0</v>
      </c>
      <c r="W40" s="51">
        <v>790</v>
      </c>
      <c r="X40" s="51">
        <v>0</v>
      </c>
      <c r="Y40" s="51">
        <v>70</v>
      </c>
      <c r="Z40" s="51">
        <v>0</v>
      </c>
      <c r="AA40" s="51">
        <v>7643</v>
      </c>
      <c r="AB40" s="51">
        <v>0</v>
      </c>
      <c r="AC40" s="51">
        <v>420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190</v>
      </c>
      <c r="AP40" s="51">
        <v>0</v>
      </c>
      <c r="AQ40" s="51">
        <f t="shared" si="12"/>
        <v>30</v>
      </c>
      <c r="AR40" s="51">
        <f t="shared" si="12"/>
        <v>0</v>
      </c>
      <c r="AS40" s="51">
        <v>980</v>
      </c>
      <c r="AT40" s="51">
        <v>0</v>
      </c>
      <c r="AU40" s="51">
        <v>0</v>
      </c>
      <c r="AV40" s="51">
        <v>0</v>
      </c>
      <c r="AW40" s="51">
        <v>950</v>
      </c>
      <c r="AX40" s="51">
        <v>0</v>
      </c>
      <c r="AY40" s="51">
        <v>0</v>
      </c>
      <c r="AZ40" s="51">
        <v>0</v>
      </c>
      <c r="BA40" s="51">
        <v>950</v>
      </c>
      <c r="BB40" s="51">
        <v>0</v>
      </c>
      <c r="BC40" s="51">
        <v>10208.799999999999</v>
      </c>
      <c r="BD40" s="51">
        <v>0</v>
      </c>
      <c r="BE40" s="51">
        <v>1021.6821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-4.5750000000000002</v>
      </c>
      <c r="BM40" s="51">
        <v>0</v>
      </c>
      <c r="BN40" s="51">
        <v>0</v>
      </c>
    </row>
    <row r="41" spans="1:66" ht="16.5" customHeight="1">
      <c r="A41" s="53">
        <v>32</v>
      </c>
      <c r="B41" s="57" t="s">
        <v>126</v>
      </c>
      <c r="C41" s="51">
        <f t="shared" si="0"/>
        <v>22161.129500000003</v>
      </c>
      <c r="D41" s="51">
        <f t="shared" si="9"/>
        <v>2418.4074000000001</v>
      </c>
      <c r="E41" s="51">
        <f t="shared" si="10"/>
        <v>17176.400000000001</v>
      </c>
      <c r="F41" s="51">
        <f t="shared" si="10"/>
        <v>2418.4074000000001</v>
      </c>
      <c r="G41" s="51">
        <f t="shared" si="11"/>
        <v>5844.7294999999995</v>
      </c>
      <c r="H41" s="51">
        <f t="shared" si="11"/>
        <v>0</v>
      </c>
      <c r="I41" s="51">
        <v>12855.9</v>
      </c>
      <c r="J41" s="51">
        <v>2228.2469999999998</v>
      </c>
      <c r="K41" s="51">
        <v>0</v>
      </c>
      <c r="L41" s="51">
        <v>0</v>
      </c>
      <c r="M41" s="51">
        <v>3260.5</v>
      </c>
      <c r="N41" s="51">
        <v>190.16040000000001</v>
      </c>
      <c r="O41" s="51">
        <v>642</v>
      </c>
      <c r="P41" s="51">
        <v>106.5204</v>
      </c>
      <c r="Q41" s="51">
        <v>0</v>
      </c>
      <c r="R41" s="51">
        <v>0</v>
      </c>
      <c r="S41" s="51">
        <v>145</v>
      </c>
      <c r="T41" s="51">
        <v>24</v>
      </c>
      <c r="U41" s="51">
        <v>0</v>
      </c>
      <c r="V41" s="51">
        <v>0</v>
      </c>
      <c r="W41" s="51">
        <v>986</v>
      </c>
      <c r="X41" s="51">
        <v>0</v>
      </c>
      <c r="Y41" s="51">
        <v>480</v>
      </c>
      <c r="Z41" s="51">
        <v>0</v>
      </c>
      <c r="AA41" s="51">
        <v>25</v>
      </c>
      <c r="AB41" s="51">
        <v>0</v>
      </c>
      <c r="AC41" s="51">
        <v>1462.5</v>
      </c>
      <c r="AD41" s="51">
        <v>59.64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200</v>
      </c>
      <c r="AP41" s="51">
        <v>0</v>
      </c>
      <c r="AQ41" s="51">
        <f t="shared" si="12"/>
        <v>0</v>
      </c>
      <c r="AR41" s="51">
        <f t="shared" si="12"/>
        <v>0</v>
      </c>
      <c r="AS41" s="51">
        <v>860</v>
      </c>
      <c r="AT41" s="51">
        <v>0</v>
      </c>
      <c r="AU41" s="51">
        <v>0</v>
      </c>
      <c r="AV41" s="51">
        <v>0</v>
      </c>
      <c r="AW41" s="51">
        <v>860</v>
      </c>
      <c r="AX41" s="51">
        <v>0</v>
      </c>
      <c r="AY41" s="51">
        <v>0</v>
      </c>
      <c r="AZ41" s="51">
        <v>0</v>
      </c>
      <c r="BA41" s="51">
        <v>860</v>
      </c>
      <c r="BB41" s="51">
        <v>0</v>
      </c>
      <c r="BC41" s="51">
        <v>4654.7</v>
      </c>
      <c r="BD41" s="51">
        <v>0</v>
      </c>
      <c r="BE41" s="51">
        <v>1190.0295000000001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</row>
    <row r="42" spans="1:66" ht="16.5" customHeight="1">
      <c r="A42" s="53">
        <v>33</v>
      </c>
      <c r="B42" s="57" t="s">
        <v>127</v>
      </c>
      <c r="C42" s="51">
        <f t="shared" si="0"/>
        <v>25880.063099999999</v>
      </c>
      <c r="D42" s="51">
        <f t="shared" si="9"/>
        <v>1288.8911000000001</v>
      </c>
      <c r="E42" s="51">
        <f t="shared" si="10"/>
        <v>13329.1</v>
      </c>
      <c r="F42" s="51">
        <f t="shared" si="10"/>
        <v>1288.8911000000001</v>
      </c>
      <c r="G42" s="51">
        <f t="shared" si="11"/>
        <v>14250.963099999999</v>
      </c>
      <c r="H42" s="51">
        <f t="shared" si="11"/>
        <v>0</v>
      </c>
      <c r="I42" s="51">
        <v>7834.2</v>
      </c>
      <c r="J42" s="51">
        <v>1009</v>
      </c>
      <c r="K42" s="51">
        <v>0</v>
      </c>
      <c r="L42" s="51">
        <v>0</v>
      </c>
      <c r="M42" s="51">
        <v>3715.9</v>
      </c>
      <c r="N42" s="51">
        <v>279.89109999999999</v>
      </c>
      <c r="O42" s="51">
        <v>300</v>
      </c>
      <c r="P42" s="51">
        <v>60.9377</v>
      </c>
      <c r="Q42" s="51">
        <v>1265.9000000000001</v>
      </c>
      <c r="R42" s="51">
        <v>208.95339999999999</v>
      </c>
      <c r="S42" s="51">
        <v>77</v>
      </c>
      <c r="T42" s="51">
        <v>10</v>
      </c>
      <c r="U42" s="51">
        <v>0</v>
      </c>
      <c r="V42" s="51">
        <v>0</v>
      </c>
      <c r="W42" s="51">
        <v>883</v>
      </c>
      <c r="X42" s="51">
        <v>0</v>
      </c>
      <c r="Y42" s="51">
        <v>722</v>
      </c>
      <c r="Z42" s="51">
        <v>0</v>
      </c>
      <c r="AA42" s="51">
        <v>30</v>
      </c>
      <c r="AB42" s="51">
        <v>0</v>
      </c>
      <c r="AC42" s="51">
        <v>1020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f t="shared" si="12"/>
        <v>79</v>
      </c>
      <c r="AR42" s="51">
        <f t="shared" si="12"/>
        <v>0</v>
      </c>
      <c r="AS42" s="51">
        <v>1779</v>
      </c>
      <c r="AT42" s="51">
        <v>0</v>
      </c>
      <c r="AU42" s="51">
        <v>0</v>
      </c>
      <c r="AV42" s="51">
        <v>0</v>
      </c>
      <c r="AW42" s="51">
        <v>1700</v>
      </c>
      <c r="AX42" s="51">
        <v>0</v>
      </c>
      <c r="AY42" s="51">
        <v>0</v>
      </c>
      <c r="AZ42" s="51">
        <v>0</v>
      </c>
      <c r="BA42" s="51">
        <v>1700</v>
      </c>
      <c r="BB42" s="51">
        <v>0</v>
      </c>
      <c r="BC42" s="51">
        <v>11074.9</v>
      </c>
      <c r="BD42" s="51">
        <v>0</v>
      </c>
      <c r="BE42" s="51">
        <v>3176.0630999999998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</row>
    <row r="43" spans="1:66" ht="16.5" customHeight="1">
      <c r="A43" s="53">
        <v>34</v>
      </c>
      <c r="B43" s="57" t="s">
        <v>128</v>
      </c>
      <c r="C43" s="51">
        <f t="shared" si="0"/>
        <v>18220.041000000001</v>
      </c>
      <c r="D43" s="51">
        <f t="shared" si="9"/>
        <v>613.92499999999995</v>
      </c>
      <c r="E43" s="51">
        <f t="shared" si="10"/>
        <v>18046.400000000001</v>
      </c>
      <c r="F43" s="51">
        <f t="shared" si="10"/>
        <v>613.92499999999995</v>
      </c>
      <c r="G43" s="51">
        <f t="shared" si="11"/>
        <v>773.64100000000008</v>
      </c>
      <c r="H43" s="51">
        <f t="shared" si="11"/>
        <v>0</v>
      </c>
      <c r="I43" s="51">
        <v>7507.85</v>
      </c>
      <c r="J43" s="51">
        <v>540</v>
      </c>
      <c r="K43" s="51">
        <v>0</v>
      </c>
      <c r="L43" s="51">
        <v>0</v>
      </c>
      <c r="M43" s="51">
        <v>9218.5499999999993</v>
      </c>
      <c r="N43" s="51">
        <v>73.924999999999997</v>
      </c>
      <c r="O43" s="51">
        <v>270</v>
      </c>
      <c r="P43" s="51">
        <v>57.424999999999997</v>
      </c>
      <c r="Q43" s="51">
        <v>0</v>
      </c>
      <c r="R43" s="51">
        <v>0</v>
      </c>
      <c r="S43" s="51">
        <v>66</v>
      </c>
      <c r="T43" s="51">
        <v>16.5</v>
      </c>
      <c r="U43" s="51">
        <v>0</v>
      </c>
      <c r="V43" s="51">
        <v>0</v>
      </c>
      <c r="W43" s="51">
        <v>322.2</v>
      </c>
      <c r="X43" s="51">
        <v>0</v>
      </c>
      <c r="Y43" s="51">
        <v>150</v>
      </c>
      <c r="Z43" s="51">
        <v>0</v>
      </c>
      <c r="AA43" s="51">
        <v>7110.1</v>
      </c>
      <c r="AB43" s="51">
        <v>0</v>
      </c>
      <c r="AC43" s="51">
        <v>1248.45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300</v>
      </c>
      <c r="AP43" s="51">
        <v>0</v>
      </c>
      <c r="AQ43" s="51">
        <f t="shared" si="12"/>
        <v>420</v>
      </c>
      <c r="AR43" s="51">
        <f t="shared" si="12"/>
        <v>0</v>
      </c>
      <c r="AS43" s="51">
        <v>1020</v>
      </c>
      <c r="AT43" s="51">
        <v>0</v>
      </c>
      <c r="AU43" s="51">
        <v>0</v>
      </c>
      <c r="AV43" s="51">
        <v>0</v>
      </c>
      <c r="AW43" s="51">
        <v>600</v>
      </c>
      <c r="AX43" s="51">
        <v>0</v>
      </c>
      <c r="AY43" s="51">
        <v>0</v>
      </c>
      <c r="AZ43" s="51">
        <v>0</v>
      </c>
      <c r="BA43" s="51">
        <v>600</v>
      </c>
      <c r="BB43" s="51">
        <v>0</v>
      </c>
      <c r="BC43" s="51">
        <v>393.6</v>
      </c>
      <c r="BD43" s="51">
        <v>0</v>
      </c>
      <c r="BE43" s="51">
        <v>380.041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</row>
    <row r="44" spans="1:66" ht="16.5" customHeight="1">
      <c r="A44" s="53">
        <v>35</v>
      </c>
      <c r="B44" s="57" t="s">
        <v>129</v>
      </c>
      <c r="C44" s="51">
        <f t="shared" si="0"/>
        <v>23470.0255</v>
      </c>
      <c r="D44" s="51">
        <f t="shared" si="9"/>
        <v>1380.1163000000001</v>
      </c>
      <c r="E44" s="51">
        <f t="shared" si="10"/>
        <v>16388.400000000001</v>
      </c>
      <c r="F44" s="51">
        <f t="shared" si="10"/>
        <v>1380.1163000000001</v>
      </c>
      <c r="G44" s="51">
        <f t="shared" si="11"/>
        <v>9753.0355</v>
      </c>
      <c r="H44" s="51">
        <f t="shared" si="11"/>
        <v>0</v>
      </c>
      <c r="I44" s="51">
        <v>10258.790000000001</v>
      </c>
      <c r="J44" s="51">
        <v>1273.758</v>
      </c>
      <c r="K44" s="51">
        <v>0</v>
      </c>
      <c r="L44" s="51">
        <v>0</v>
      </c>
      <c r="M44" s="51">
        <v>2998.2</v>
      </c>
      <c r="N44" s="51">
        <v>106.3583</v>
      </c>
      <c r="O44" s="51">
        <v>600</v>
      </c>
      <c r="P44" s="51">
        <v>38.3583</v>
      </c>
      <c r="Q44" s="51">
        <v>0</v>
      </c>
      <c r="R44" s="51">
        <v>0</v>
      </c>
      <c r="S44" s="51">
        <v>108</v>
      </c>
      <c r="T44" s="51">
        <v>18</v>
      </c>
      <c r="U44" s="51">
        <v>20</v>
      </c>
      <c r="V44" s="51">
        <v>0</v>
      </c>
      <c r="W44" s="51">
        <v>1055.2</v>
      </c>
      <c r="X44" s="51">
        <v>50</v>
      </c>
      <c r="Y44" s="51">
        <v>620.79999999999995</v>
      </c>
      <c r="Z44" s="51">
        <v>0</v>
      </c>
      <c r="AA44" s="51">
        <v>80</v>
      </c>
      <c r="AB44" s="51">
        <v>0</v>
      </c>
      <c r="AC44" s="51">
        <v>1080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400</v>
      </c>
      <c r="AP44" s="51">
        <v>0</v>
      </c>
      <c r="AQ44" s="51">
        <f t="shared" si="12"/>
        <v>60</v>
      </c>
      <c r="AR44" s="51">
        <f t="shared" si="12"/>
        <v>0</v>
      </c>
      <c r="AS44" s="51">
        <v>2731.41</v>
      </c>
      <c r="AT44" s="51">
        <v>0</v>
      </c>
      <c r="AU44" s="51">
        <v>0</v>
      </c>
      <c r="AV44" s="51">
        <v>0</v>
      </c>
      <c r="AW44" s="51">
        <v>2671.41</v>
      </c>
      <c r="AX44" s="51">
        <v>0</v>
      </c>
      <c r="AY44" s="51">
        <v>0</v>
      </c>
      <c r="AZ44" s="51">
        <v>0</v>
      </c>
      <c r="BA44" s="51">
        <v>2671.41</v>
      </c>
      <c r="BB44" s="51">
        <v>0</v>
      </c>
      <c r="BC44" s="51">
        <v>8218.0355</v>
      </c>
      <c r="BD44" s="51">
        <v>0</v>
      </c>
      <c r="BE44" s="51">
        <v>1535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</row>
    <row r="45" spans="1:66" ht="16.5" customHeight="1">
      <c r="A45" s="53">
        <v>36</v>
      </c>
      <c r="B45" s="57" t="s">
        <v>130</v>
      </c>
      <c r="C45" s="51">
        <f t="shared" si="0"/>
        <v>18183.297899999998</v>
      </c>
      <c r="D45" s="51">
        <f t="shared" si="9"/>
        <v>1577.3603000000001</v>
      </c>
      <c r="E45" s="51">
        <f t="shared" si="10"/>
        <v>13940</v>
      </c>
      <c r="F45" s="51">
        <f t="shared" si="10"/>
        <v>1577.3603000000001</v>
      </c>
      <c r="G45" s="51">
        <f t="shared" si="11"/>
        <v>5893.2978999999996</v>
      </c>
      <c r="H45" s="51">
        <f t="shared" si="11"/>
        <v>0</v>
      </c>
      <c r="I45" s="51">
        <v>10347</v>
      </c>
      <c r="J45" s="51">
        <v>1524</v>
      </c>
      <c r="K45" s="51">
        <v>0</v>
      </c>
      <c r="L45" s="51">
        <v>0</v>
      </c>
      <c r="M45" s="51">
        <v>1243</v>
      </c>
      <c r="N45" s="51">
        <v>53.360300000000002</v>
      </c>
      <c r="O45" s="51">
        <v>640</v>
      </c>
      <c r="P45" s="51">
        <v>53.360300000000002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250</v>
      </c>
      <c r="X45" s="51">
        <v>0</v>
      </c>
      <c r="Y45" s="51">
        <v>100</v>
      </c>
      <c r="Z45" s="51">
        <v>0</v>
      </c>
      <c r="AA45" s="51">
        <v>30</v>
      </c>
      <c r="AB45" s="51">
        <v>0</v>
      </c>
      <c r="AC45" s="51">
        <v>323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550</v>
      </c>
      <c r="AP45" s="51">
        <v>0</v>
      </c>
      <c r="AQ45" s="51">
        <f t="shared" si="12"/>
        <v>150</v>
      </c>
      <c r="AR45" s="51">
        <f t="shared" si="12"/>
        <v>0</v>
      </c>
      <c r="AS45" s="51">
        <v>1800</v>
      </c>
      <c r="AT45" s="51">
        <v>0</v>
      </c>
      <c r="AU45" s="51">
        <v>0</v>
      </c>
      <c r="AV45" s="51">
        <v>0</v>
      </c>
      <c r="AW45" s="51">
        <v>1650</v>
      </c>
      <c r="AX45" s="51">
        <v>0</v>
      </c>
      <c r="AY45" s="51">
        <v>0</v>
      </c>
      <c r="AZ45" s="51">
        <v>0</v>
      </c>
      <c r="BA45" s="51">
        <v>1650</v>
      </c>
      <c r="BB45" s="51">
        <v>0</v>
      </c>
      <c r="BC45" s="51">
        <v>4193.2978999999996</v>
      </c>
      <c r="BD45" s="51">
        <v>0</v>
      </c>
      <c r="BE45" s="51">
        <v>1700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</row>
    <row r="46" spans="1:66" ht="16.5" customHeight="1">
      <c r="A46" s="53">
        <v>37</v>
      </c>
      <c r="B46" s="57" t="s">
        <v>131</v>
      </c>
      <c r="C46" s="51">
        <f t="shared" si="0"/>
        <v>14405.082700000001</v>
      </c>
      <c r="D46" s="51">
        <f t="shared" si="9"/>
        <v>2097.7343999999998</v>
      </c>
      <c r="E46" s="51">
        <f t="shared" si="10"/>
        <v>14184.386</v>
      </c>
      <c r="F46" s="51">
        <f t="shared" si="10"/>
        <v>2097.7343999999998</v>
      </c>
      <c r="G46" s="51">
        <f t="shared" si="11"/>
        <v>920.69669999999996</v>
      </c>
      <c r="H46" s="51">
        <f t="shared" si="11"/>
        <v>0</v>
      </c>
      <c r="I46" s="51">
        <v>10084.386</v>
      </c>
      <c r="J46" s="51">
        <v>1811.818</v>
      </c>
      <c r="K46" s="51">
        <v>0</v>
      </c>
      <c r="L46" s="51">
        <v>0</v>
      </c>
      <c r="M46" s="51">
        <v>3400</v>
      </c>
      <c r="N46" s="51">
        <v>285.91640000000001</v>
      </c>
      <c r="O46" s="51">
        <v>480</v>
      </c>
      <c r="P46" s="51">
        <v>145.91640000000001</v>
      </c>
      <c r="Q46" s="51">
        <v>0</v>
      </c>
      <c r="R46" s="51">
        <v>0</v>
      </c>
      <c r="S46" s="51">
        <v>60</v>
      </c>
      <c r="T46" s="51">
        <v>0</v>
      </c>
      <c r="U46" s="51">
        <v>0</v>
      </c>
      <c r="V46" s="51">
        <v>0</v>
      </c>
      <c r="W46" s="51">
        <v>1030</v>
      </c>
      <c r="X46" s="51">
        <v>140</v>
      </c>
      <c r="Y46" s="51">
        <v>940</v>
      </c>
      <c r="Z46" s="51">
        <v>140</v>
      </c>
      <c r="AA46" s="51">
        <v>50</v>
      </c>
      <c r="AB46" s="51">
        <v>0</v>
      </c>
      <c r="AC46" s="51">
        <v>1580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f t="shared" si="12"/>
        <v>0</v>
      </c>
      <c r="AR46" s="51">
        <f t="shared" si="12"/>
        <v>0</v>
      </c>
      <c r="AS46" s="51">
        <v>700</v>
      </c>
      <c r="AT46" s="51">
        <v>0</v>
      </c>
      <c r="AU46" s="51">
        <v>0</v>
      </c>
      <c r="AV46" s="51">
        <v>0</v>
      </c>
      <c r="AW46" s="51">
        <v>700</v>
      </c>
      <c r="AX46" s="51">
        <v>0</v>
      </c>
      <c r="AY46" s="51">
        <v>0</v>
      </c>
      <c r="AZ46" s="51">
        <v>0</v>
      </c>
      <c r="BA46" s="51">
        <v>700</v>
      </c>
      <c r="BB46" s="51">
        <v>0</v>
      </c>
      <c r="BC46" s="51">
        <v>470.69670000000002</v>
      </c>
      <c r="BD46" s="51">
        <v>0</v>
      </c>
      <c r="BE46" s="51">
        <v>450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</row>
    <row r="47" spans="1:66" ht="16.5" customHeight="1">
      <c r="A47" s="53"/>
      <c r="B47" s="52" t="s">
        <v>93</v>
      </c>
      <c r="C47" s="51">
        <f>SUM(C10:C46)</f>
        <v>7804630.8878000006</v>
      </c>
      <c r="D47" s="51">
        <f t="shared" ref="D47:BN47" si="13">SUM(D10:D46)</f>
        <v>1168444.7138999999</v>
      </c>
      <c r="E47" s="51">
        <f t="shared" si="13"/>
        <v>5644797.7155999998</v>
      </c>
      <c r="F47" s="51">
        <f t="shared" si="13"/>
        <v>909341.7895000003</v>
      </c>
      <c r="G47" s="51">
        <f t="shared" si="13"/>
        <v>2566664.2822000007</v>
      </c>
      <c r="H47" s="51">
        <f t="shared" si="13"/>
        <v>259111.92439999996</v>
      </c>
      <c r="I47" s="51">
        <f t="shared" si="13"/>
        <v>1764759.7879999999</v>
      </c>
      <c r="J47" s="51">
        <f t="shared" si="13"/>
        <v>414007.05899999995</v>
      </c>
      <c r="K47" s="51">
        <f t="shared" si="13"/>
        <v>0</v>
      </c>
      <c r="L47" s="51">
        <f t="shared" si="13"/>
        <v>0</v>
      </c>
      <c r="M47" s="51">
        <f t="shared" si="13"/>
        <v>711453.22169999999</v>
      </c>
      <c r="N47" s="51">
        <f t="shared" si="13"/>
        <v>90188.663499999995</v>
      </c>
      <c r="O47" s="51">
        <f t="shared" si="13"/>
        <v>188491.97870000001</v>
      </c>
      <c r="P47" s="51">
        <f t="shared" si="13"/>
        <v>63733.967300000026</v>
      </c>
      <c r="Q47" s="51">
        <f t="shared" si="13"/>
        <v>21608.800000000003</v>
      </c>
      <c r="R47" s="51">
        <f t="shared" si="13"/>
        <v>3900.6611000000003</v>
      </c>
      <c r="S47" s="51">
        <f t="shared" si="13"/>
        <v>14721.3</v>
      </c>
      <c r="T47" s="51">
        <f t="shared" si="13"/>
        <v>2486.5381000000002</v>
      </c>
      <c r="U47" s="51">
        <f t="shared" si="13"/>
        <v>11740</v>
      </c>
      <c r="V47" s="51">
        <f t="shared" si="13"/>
        <v>48.2</v>
      </c>
      <c r="W47" s="51">
        <f t="shared" si="13"/>
        <v>111950.92669999998</v>
      </c>
      <c r="X47" s="51">
        <f t="shared" si="13"/>
        <v>5587.1600000000017</v>
      </c>
      <c r="Y47" s="51">
        <f t="shared" si="13"/>
        <v>58552.166700000002</v>
      </c>
      <c r="Z47" s="51">
        <f t="shared" si="13"/>
        <v>2206.6</v>
      </c>
      <c r="AA47" s="51">
        <f t="shared" si="13"/>
        <v>104197.76000000001</v>
      </c>
      <c r="AB47" s="51">
        <f t="shared" si="13"/>
        <v>2506.98</v>
      </c>
      <c r="AC47" s="51">
        <f t="shared" si="13"/>
        <v>195807.45630000005</v>
      </c>
      <c r="AD47" s="51">
        <f t="shared" si="13"/>
        <v>9281.4689999999973</v>
      </c>
      <c r="AE47" s="51">
        <f t="shared" si="13"/>
        <v>0</v>
      </c>
      <c r="AF47" s="51">
        <f t="shared" si="13"/>
        <v>0</v>
      </c>
      <c r="AG47" s="51">
        <f t="shared" si="13"/>
        <v>1394573.1</v>
      </c>
      <c r="AH47" s="51">
        <f t="shared" si="13"/>
        <v>171793.62599999999</v>
      </c>
      <c r="AI47" s="51">
        <f t="shared" si="13"/>
        <v>1116073.1000000001</v>
      </c>
      <c r="AJ47" s="51">
        <f t="shared" si="13"/>
        <v>156613.69200000001</v>
      </c>
      <c r="AK47" s="51">
        <f t="shared" si="13"/>
        <v>1012636.8</v>
      </c>
      <c r="AL47" s="51">
        <f t="shared" si="13"/>
        <v>210127.41899999999</v>
      </c>
      <c r="AM47" s="51">
        <f t="shared" si="13"/>
        <v>895634</v>
      </c>
      <c r="AN47" s="51">
        <f t="shared" si="13"/>
        <v>189305.465</v>
      </c>
      <c r="AO47" s="51">
        <f t="shared" si="13"/>
        <v>142810</v>
      </c>
      <c r="AP47" s="51">
        <f t="shared" si="13"/>
        <v>21139.764999999999</v>
      </c>
      <c r="AQ47" s="51">
        <f t="shared" si="13"/>
        <v>211733.69589999999</v>
      </c>
      <c r="AR47" s="51">
        <f t="shared" si="13"/>
        <v>2076.2570000000001</v>
      </c>
      <c r="AS47" s="51">
        <f t="shared" si="13"/>
        <v>618564.80590000015</v>
      </c>
      <c r="AT47" s="51">
        <f t="shared" si="13"/>
        <v>2085.2570000000001</v>
      </c>
      <c r="AU47" s="51">
        <f t="shared" si="13"/>
        <v>0</v>
      </c>
      <c r="AV47" s="51">
        <f t="shared" si="13"/>
        <v>0</v>
      </c>
      <c r="AW47" s="51">
        <f t="shared" si="13"/>
        <v>576233.41000000015</v>
      </c>
      <c r="AX47" s="51">
        <f t="shared" si="13"/>
        <v>9</v>
      </c>
      <c r="AY47" s="51">
        <f t="shared" si="13"/>
        <v>0</v>
      </c>
      <c r="AZ47" s="51">
        <f t="shared" si="13"/>
        <v>0</v>
      </c>
      <c r="BA47" s="51">
        <f t="shared" si="13"/>
        <v>406831.11</v>
      </c>
      <c r="BB47" s="51">
        <f t="shared" si="13"/>
        <v>9</v>
      </c>
      <c r="BC47" s="51">
        <f t="shared" si="13"/>
        <v>3563958.4976000013</v>
      </c>
      <c r="BD47" s="51">
        <f t="shared" si="13"/>
        <v>304047.68099999998</v>
      </c>
      <c r="BE47" s="51">
        <f t="shared" si="13"/>
        <v>325122.18810000003</v>
      </c>
      <c r="BF47" s="51">
        <f t="shared" si="13"/>
        <v>3263.1</v>
      </c>
      <c r="BG47" s="51">
        <f t="shared" si="13"/>
        <v>0</v>
      </c>
      <c r="BH47" s="51">
        <f t="shared" si="13"/>
        <v>0</v>
      </c>
      <c r="BI47" s="51">
        <f t="shared" si="13"/>
        <v>-226000</v>
      </c>
      <c r="BJ47" s="51">
        <f t="shared" si="13"/>
        <v>-427.24</v>
      </c>
      <c r="BK47" s="51">
        <f t="shared" si="13"/>
        <v>-1096416.4035</v>
      </c>
      <c r="BL47" s="51">
        <f t="shared" si="13"/>
        <v>-47771.616599999994</v>
      </c>
      <c r="BM47" s="51">
        <f t="shared" si="13"/>
        <v>0</v>
      </c>
      <c r="BN47" s="51">
        <f t="shared" si="13"/>
        <v>0</v>
      </c>
    </row>
    <row r="48" spans="1:66" ht="18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</row>
    <row r="49" spans="6:7">
      <c r="G49" s="96"/>
    </row>
    <row r="51" spans="6:7">
      <c r="F51" s="97"/>
    </row>
  </sheetData>
  <protectedRanges>
    <protectedRange sqref="AS10:BN12 AS14:BN17 AT18:BB18 BD18:BN18 AT19:AV46 AX19:AZ46 BB19:BB46 BD19:BD46 BF19:BJ46 BL19:BN46" name="Range3"/>
    <protectedRange sqref="B47" name="Range1"/>
    <protectedRange sqref="I10:AP12 I14:AP17 AH18:AN18 J18:L46 N18:N46 P18:P46 R18:R46 T18:T46 V18:V46 X18:X46 Z18:Z46 AB18:AB46 AD18:AF46 AP18:AP46 AL19:AN46 AJ19:AJ46 AH19:AH46" name="Range2"/>
    <protectedRange sqref="B23:B39 B20:B21" name="Range1_6"/>
    <protectedRange sqref="B27" name="Range1_1_2"/>
    <protectedRange sqref="I18" name="Range2_1_1"/>
    <protectedRange sqref="M18" name="Range2_1_1_1"/>
    <protectedRange sqref="O18" name="Range2_1_1_2"/>
    <protectedRange sqref="Q18" name="Range2_1_1_3"/>
    <protectedRange sqref="S18" name="Range2_1_1_4"/>
    <protectedRange sqref="U18" name="Range2_1_1_5"/>
    <protectedRange sqref="W18" name="Range2_1_1_6"/>
    <protectedRange sqref="Y18" name="Range2_1_1_7"/>
    <protectedRange sqref="AA18" name="Range2_1_1_8"/>
    <protectedRange sqref="AC18" name="Range2_1_1_9"/>
    <protectedRange sqref="AG18" name="Range2_1_1_10"/>
    <protectedRange sqref="AO18" name="Range2_1_1_11"/>
    <protectedRange sqref="AS18" name="Range3_1_1"/>
    <protectedRange sqref="BC18" name="Range3_1_2"/>
    <protectedRange sqref="I19:I46" name="Range2_1"/>
    <protectedRange sqref="M19:M46" name="Range2_1_2"/>
    <protectedRange sqref="O19:O46" name="Range2_1_3"/>
    <protectedRange sqref="Q19:Q46" name="Range2_1_4"/>
    <protectedRange sqref="S19:S46" name="Range2_1_5"/>
    <protectedRange sqref="U19:U46" name="Range2_1_6"/>
    <protectedRange sqref="W19:W46" name="Range2_1_7"/>
    <protectedRange sqref="Y19:Y46" name="Range2_1_8"/>
    <protectedRange sqref="AA19:AA46" name="Range2_1_9"/>
    <protectedRange sqref="AC19:AC46" name="Range2_1_10"/>
    <protectedRange sqref="AO19:AO46" name="Range2_1_11"/>
    <protectedRange sqref="AS19:AS46" name="Range3_1"/>
    <protectedRange sqref="AW19:AW46" name="Range3_1_3"/>
    <protectedRange sqref="BA19:BA46" name="Range3_1_4"/>
    <protectedRange sqref="BC19:BC46" name="Range3_1_5"/>
    <protectedRange sqref="BE19:BE46" name="Range3_1_6"/>
    <protectedRange sqref="BK19:BK46" name="Range3_1_7"/>
    <protectedRange sqref="AK19:AK46" name="Range2_1_12"/>
    <protectedRange sqref="AI19:AI46" name="Range2_1_13"/>
    <protectedRange sqref="AG19:AG46" name="Range2_1_14"/>
  </protectedRanges>
  <mergeCells count="50">
    <mergeCell ref="BM7:BN7"/>
    <mergeCell ref="U7:V7"/>
    <mergeCell ref="W7:X7"/>
    <mergeCell ref="Y7:Z7"/>
    <mergeCell ref="AA7:AB7"/>
    <mergeCell ref="AC7:AD7"/>
    <mergeCell ref="BI5:BJ7"/>
    <mergeCell ref="BK5:BN6"/>
    <mergeCell ref="BC5:BF5"/>
    <mergeCell ref="AI7:AJ7"/>
    <mergeCell ref="AM6:AN6"/>
    <mergeCell ref="AO6:AP7"/>
    <mergeCell ref="BA7:BB7"/>
    <mergeCell ref="E7:F7"/>
    <mergeCell ref="G7:H7"/>
    <mergeCell ref="I7:J7"/>
    <mergeCell ref="K7:L7"/>
    <mergeCell ref="BK7:BL7"/>
    <mergeCell ref="I6:L6"/>
    <mergeCell ref="A2:H2"/>
    <mergeCell ref="A3:A8"/>
    <mergeCell ref="B3:B8"/>
    <mergeCell ref="C3:H6"/>
    <mergeCell ref="I3:BB3"/>
    <mergeCell ref="AW6:BB6"/>
    <mergeCell ref="AM7:AN7"/>
    <mergeCell ref="S7:T7"/>
    <mergeCell ref="O6:AD6"/>
    <mergeCell ref="AE6:AF7"/>
    <mergeCell ref="AG6:AH7"/>
    <mergeCell ref="AI6:AJ6"/>
    <mergeCell ref="AK6:AL7"/>
    <mergeCell ref="O7:P7"/>
    <mergeCell ref="C7:D7"/>
    <mergeCell ref="Q7:R7"/>
    <mergeCell ref="BC3:BN3"/>
    <mergeCell ref="I4:BB4"/>
    <mergeCell ref="BC4:BH4"/>
    <mergeCell ref="BI4:BN4"/>
    <mergeCell ref="I5:BB5"/>
    <mergeCell ref="BG5:BH7"/>
    <mergeCell ref="AQ7:AR7"/>
    <mergeCell ref="AS7:AT7"/>
    <mergeCell ref="AU7:AV7"/>
    <mergeCell ref="AQ6:AV6"/>
    <mergeCell ref="BC6:BD7"/>
    <mergeCell ref="BE6:BF7"/>
    <mergeCell ref="AW7:AX7"/>
    <mergeCell ref="AY7:AZ7"/>
    <mergeCell ref="M6:N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18"/>
  <sheetViews>
    <sheetView tabSelected="1" topLeftCell="B1" workbookViewId="0">
      <selection activeCell="C12" sqref="C12"/>
    </sheetView>
  </sheetViews>
  <sheetFormatPr defaultRowHeight="17.25"/>
  <cols>
    <col min="1" max="1" width="0.875" style="40" hidden="1" customWidth="1"/>
    <col min="2" max="2" width="4" style="40" customWidth="1"/>
    <col min="3" max="3" width="26.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5" width="8.375" style="40" customWidth="1"/>
    <col min="36" max="36" width="7.75" style="40" customWidth="1"/>
    <col min="37" max="37" width="7.875" style="40" customWidth="1"/>
    <col min="38" max="38" width="8.125" style="40" customWidth="1"/>
    <col min="39" max="39" width="9.25" style="40" customWidth="1"/>
    <col min="40" max="40" width="8.375" style="40" customWidth="1"/>
    <col min="41" max="41" width="9.25" style="40" customWidth="1"/>
    <col min="42" max="42" width="10.125" style="40" customWidth="1"/>
    <col min="43" max="43" width="9.25" style="40" customWidth="1"/>
    <col min="44" max="44" width="11.5" style="40" customWidth="1"/>
    <col min="45" max="47" width="9.25" style="40" customWidth="1"/>
    <col min="48" max="48" width="10.75" style="40" customWidth="1"/>
    <col min="49" max="49" width="9.25" style="40" customWidth="1"/>
    <col min="50" max="50" width="9.625" style="40" customWidth="1"/>
    <col min="51" max="51" width="9.25" style="40" customWidth="1"/>
    <col min="52" max="52" width="8.75" style="40" customWidth="1"/>
    <col min="53" max="56" width="9.25" style="40" customWidth="1"/>
    <col min="57" max="61" width="7.625" style="40" customWidth="1"/>
    <col min="62" max="62" width="9.375" style="40" customWidth="1"/>
    <col min="63" max="63" width="9" style="40"/>
    <col min="64" max="64" width="9.25" style="40" customWidth="1"/>
    <col min="65" max="65" width="7.875" style="40" customWidth="1"/>
    <col min="66" max="66" width="9.25" style="40" customWidth="1"/>
    <col min="67" max="67" width="8.25" style="40" customWidth="1"/>
    <col min="68" max="68" width="8.625" style="40" customWidth="1"/>
    <col min="69" max="69" width="9.25" style="40" customWidth="1"/>
    <col min="70" max="70" width="11.125" style="40" customWidth="1"/>
    <col min="71" max="71" width="8.375" style="40" customWidth="1"/>
    <col min="72" max="72" width="10.625" style="40" customWidth="1"/>
    <col min="73" max="75" width="9.125" style="40" customWidth="1"/>
    <col min="76" max="76" width="12.125" style="40" customWidth="1"/>
    <col min="77" max="77" width="9.125" style="40" customWidth="1"/>
    <col min="78" max="78" width="10.25" style="40" customWidth="1"/>
    <col min="79" max="79" width="7.625" style="40" customWidth="1"/>
    <col min="80" max="80" width="11.125" style="40" customWidth="1"/>
    <col min="81" max="81" width="9.75" style="40" customWidth="1"/>
    <col min="82" max="82" width="11.25" style="40" customWidth="1"/>
    <col min="83" max="83" width="9.625" style="40" customWidth="1"/>
    <col min="84" max="84" width="9.875" style="40" customWidth="1"/>
    <col min="85" max="85" width="7.5" style="40" customWidth="1"/>
    <col min="86" max="86" width="10.125" style="40" customWidth="1"/>
    <col min="87" max="87" width="8" style="40" customWidth="1"/>
    <col min="88" max="88" width="8.75" style="40" customWidth="1"/>
    <col min="89" max="89" width="8.875" style="40" customWidth="1"/>
    <col min="90" max="90" width="10.625" style="40" customWidth="1"/>
    <col min="91" max="91" width="8.625" style="40" customWidth="1"/>
    <col min="92" max="92" width="9.375" style="40" customWidth="1"/>
    <col min="93" max="93" width="8.875" style="40" customWidth="1"/>
    <col min="94" max="94" width="11.375" style="40" customWidth="1"/>
    <col min="95" max="95" width="8.875" style="40" customWidth="1"/>
    <col min="96" max="96" width="10.625" style="40" customWidth="1"/>
    <col min="97" max="99" width="8.875" style="40" customWidth="1"/>
    <col min="100" max="100" width="10.625" style="40" customWidth="1"/>
    <col min="101" max="101" width="8.875" style="40" customWidth="1"/>
    <col min="102" max="102" width="11.375" style="40" customWidth="1"/>
    <col min="103" max="103" width="8.5" style="40" customWidth="1"/>
    <col min="104" max="104" width="10.375" style="40" customWidth="1"/>
    <col min="105" max="105" width="8.5" style="40" customWidth="1"/>
    <col min="106" max="106" width="11.5" style="40" customWidth="1"/>
    <col min="107" max="107" width="11.125" style="40" customWidth="1"/>
    <col min="108" max="108" width="10" style="40" customWidth="1"/>
    <col min="109" max="109" width="9.625" style="40" customWidth="1"/>
    <col min="110" max="110" width="10.625" style="40" customWidth="1"/>
    <col min="111" max="111" width="9.5" style="40" customWidth="1"/>
    <col min="112" max="112" width="7.875" style="40" customWidth="1"/>
    <col min="113" max="113" width="6.875" style="40" customWidth="1"/>
    <col min="114" max="114" width="9.25" style="40" customWidth="1"/>
    <col min="115" max="117" width="9.5" style="40" customWidth="1"/>
    <col min="118" max="118" width="7.5" style="40" customWidth="1"/>
    <col min="119" max="119" width="7.625" style="40" customWidth="1"/>
    <col min="120" max="120" width="11" style="40" customWidth="1"/>
    <col min="121" max="121" width="10.875" style="40" customWidth="1"/>
    <col min="122" max="122" width="20.875" style="40" customWidth="1"/>
    <col min="123" max="16384" width="9" style="40"/>
  </cols>
  <sheetData>
    <row r="1" spans="1:122" ht="17.2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1:122" ht="25.5" customHeight="1">
      <c r="B2" s="228" t="s">
        <v>166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61"/>
      <c r="S2" s="61"/>
      <c r="T2" s="61"/>
      <c r="U2" s="61"/>
      <c r="V2" s="62"/>
      <c r="W2" s="62"/>
      <c r="X2" s="62"/>
      <c r="Y2" s="62"/>
      <c r="Z2" s="62"/>
      <c r="AA2" s="62"/>
      <c r="AB2" s="62"/>
      <c r="AC2" s="6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63"/>
      <c r="DG2" s="63"/>
      <c r="DH2" s="63"/>
      <c r="DI2" s="63"/>
      <c r="DJ2" s="63"/>
      <c r="DK2" s="63"/>
      <c r="DL2" s="63"/>
      <c r="DM2" s="63"/>
      <c r="DN2" s="63"/>
      <c r="DO2" s="63"/>
    </row>
    <row r="3" spans="1:122" ht="12.75" customHeight="1"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85" t="s">
        <v>167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29"/>
      <c r="AC3" s="229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6"/>
      <c r="DC3" s="66"/>
      <c r="DD3" s="66"/>
      <c r="DE3" s="66"/>
    </row>
    <row r="4" spans="1:122" s="67" customFormat="1" ht="12.75" customHeight="1">
      <c r="B4" s="230" t="s">
        <v>60</v>
      </c>
      <c r="C4" s="233" t="s">
        <v>59</v>
      </c>
      <c r="D4" s="213" t="s">
        <v>132</v>
      </c>
      <c r="E4" s="214"/>
      <c r="F4" s="214"/>
      <c r="G4" s="214"/>
      <c r="H4" s="214"/>
      <c r="I4" s="215"/>
      <c r="J4" s="239" t="s">
        <v>133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1"/>
    </row>
    <row r="5" spans="1:122" s="67" customFormat="1" ht="15.75" customHeight="1">
      <c r="B5" s="231"/>
      <c r="C5" s="234"/>
      <c r="D5" s="236"/>
      <c r="E5" s="237"/>
      <c r="F5" s="237"/>
      <c r="G5" s="237"/>
      <c r="H5" s="237"/>
      <c r="I5" s="238"/>
      <c r="J5" s="213" t="s">
        <v>134</v>
      </c>
      <c r="K5" s="214"/>
      <c r="L5" s="214"/>
      <c r="M5" s="215"/>
      <c r="N5" s="219" t="s">
        <v>135</v>
      </c>
      <c r="O5" s="220"/>
      <c r="P5" s="220"/>
      <c r="Q5" s="220"/>
      <c r="R5" s="220"/>
      <c r="S5" s="220"/>
      <c r="T5" s="220"/>
      <c r="U5" s="221"/>
      <c r="V5" s="213" t="s">
        <v>136</v>
      </c>
      <c r="W5" s="214"/>
      <c r="X5" s="214"/>
      <c r="Y5" s="215"/>
      <c r="Z5" s="213" t="s">
        <v>137</v>
      </c>
      <c r="AA5" s="214"/>
      <c r="AB5" s="214"/>
      <c r="AC5" s="215"/>
      <c r="AD5" s="213" t="s">
        <v>138</v>
      </c>
      <c r="AE5" s="214"/>
      <c r="AF5" s="214"/>
      <c r="AG5" s="215"/>
      <c r="AH5" s="225" t="s">
        <v>133</v>
      </c>
      <c r="AI5" s="226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70"/>
      <c r="AX5" s="213" t="s">
        <v>139</v>
      </c>
      <c r="AY5" s="214"/>
      <c r="AZ5" s="214"/>
      <c r="BA5" s="215"/>
      <c r="BB5" s="71" t="s">
        <v>55</v>
      </c>
      <c r="BC5" s="71"/>
      <c r="BD5" s="71"/>
      <c r="BE5" s="71"/>
      <c r="BF5" s="71"/>
      <c r="BG5" s="71"/>
      <c r="BH5" s="71"/>
      <c r="BI5" s="71"/>
      <c r="BJ5" s="213" t="s">
        <v>140</v>
      </c>
      <c r="BK5" s="214"/>
      <c r="BL5" s="214"/>
      <c r="BM5" s="215"/>
      <c r="BN5" s="72" t="s">
        <v>141</v>
      </c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226"/>
      <c r="CC5" s="226"/>
      <c r="CD5" s="226"/>
      <c r="CE5" s="226"/>
      <c r="CF5" s="226"/>
      <c r="CG5" s="242"/>
      <c r="CH5" s="213" t="s">
        <v>142</v>
      </c>
      <c r="CI5" s="214"/>
      <c r="CJ5" s="214"/>
      <c r="CK5" s="215"/>
      <c r="CL5" s="213" t="s">
        <v>143</v>
      </c>
      <c r="CM5" s="214"/>
      <c r="CN5" s="214"/>
      <c r="CO5" s="215"/>
      <c r="CP5" s="68" t="s">
        <v>141</v>
      </c>
      <c r="CQ5" s="68"/>
      <c r="CR5" s="68"/>
      <c r="CS5" s="68"/>
      <c r="CT5" s="68"/>
      <c r="CU5" s="68"/>
      <c r="CV5" s="68"/>
      <c r="CW5" s="68"/>
      <c r="CX5" s="213" t="s">
        <v>144</v>
      </c>
      <c r="CY5" s="214"/>
      <c r="CZ5" s="214"/>
      <c r="DA5" s="215"/>
      <c r="DB5" s="73" t="s">
        <v>141</v>
      </c>
      <c r="DC5" s="73"/>
      <c r="DD5" s="73"/>
      <c r="DE5" s="73"/>
      <c r="DF5" s="213" t="s">
        <v>145</v>
      </c>
      <c r="DG5" s="214"/>
      <c r="DH5" s="214"/>
      <c r="DI5" s="215"/>
      <c r="DJ5" s="213" t="s">
        <v>146</v>
      </c>
      <c r="DK5" s="214"/>
      <c r="DL5" s="214"/>
      <c r="DM5" s="214"/>
      <c r="DN5" s="214"/>
      <c r="DO5" s="215"/>
      <c r="DP5" s="201" t="s">
        <v>147</v>
      </c>
      <c r="DQ5" s="202"/>
    </row>
    <row r="6" spans="1:122" s="67" customFormat="1" ht="80.25" customHeight="1">
      <c r="B6" s="231"/>
      <c r="C6" s="234"/>
      <c r="D6" s="216"/>
      <c r="E6" s="217"/>
      <c r="F6" s="217"/>
      <c r="G6" s="217"/>
      <c r="H6" s="217"/>
      <c r="I6" s="218"/>
      <c r="J6" s="216"/>
      <c r="K6" s="217"/>
      <c r="L6" s="217"/>
      <c r="M6" s="218"/>
      <c r="N6" s="222" t="s">
        <v>148</v>
      </c>
      <c r="O6" s="223"/>
      <c r="P6" s="223"/>
      <c r="Q6" s="224"/>
      <c r="R6" s="222" t="s">
        <v>149</v>
      </c>
      <c r="S6" s="223"/>
      <c r="T6" s="223"/>
      <c r="U6" s="224"/>
      <c r="V6" s="216"/>
      <c r="W6" s="217"/>
      <c r="X6" s="217"/>
      <c r="Y6" s="218"/>
      <c r="Z6" s="216"/>
      <c r="AA6" s="217"/>
      <c r="AB6" s="217"/>
      <c r="AC6" s="218"/>
      <c r="AD6" s="216"/>
      <c r="AE6" s="217"/>
      <c r="AF6" s="217"/>
      <c r="AG6" s="218"/>
      <c r="AH6" s="222" t="s">
        <v>150</v>
      </c>
      <c r="AI6" s="223"/>
      <c r="AJ6" s="223"/>
      <c r="AK6" s="224"/>
      <c r="AL6" s="222" t="s">
        <v>151</v>
      </c>
      <c r="AM6" s="223"/>
      <c r="AN6" s="223"/>
      <c r="AO6" s="224"/>
      <c r="AP6" s="222" t="s">
        <v>152</v>
      </c>
      <c r="AQ6" s="223"/>
      <c r="AR6" s="223"/>
      <c r="AS6" s="224"/>
      <c r="AT6" s="222" t="s">
        <v>153</v>
      </c>
      <c r="AU6" s="223"/>
      <c r="AV6" s="223"/>
      <c r="AW6" s="224"/>
      <c r="AX6" s="216"/>
      <c r="AY6" s="217"/>
      <c r="AZ6" s="217"/>
      <c r="BA6" s="218"/>
      <c r="BB6" s="222" t="s">
        <v>154</v>
      </c>
      <c r="BC6" s="223"/>
      <c r="BD6" s="223"/>
      <c r="BE6" s="224"/>
      <c r="BF6" s="222" t="s">
        <v>155</v>
      </c>
      <c r="BG6" s="223"/>
      <c r="BH6" s="223"/>
      <c r="BI6" s="224"/>
      <c r="BJ6" s="216"/>
      <c r="BK6" s="217"/>
      <c r="BL6" s="217"/>
      <c r="BM6" s="218"/>
      <c r="BN6" s="222" t="s">
        <v>156</v>
      </c>
      <c r="BO6" s="223"/>
      <c r="BP6" s="223"/>
      <c r="BQ6" s="224"/>
      <c r="BR6" s="222" t="s">
        <v>157</v>
      </c>
      <c r="BS6" s="223"/>
      <c r="BT6" s="223"/>
      <c r="BU6" s="224"/>
      <c r="BV6" s="222" t="s">
        <v>158</v>
      </c>
      <c r="BW6" s="223"/>
      <c r="BX6" s="223"/>
      <c r="BY6" s="224"/>
      <c r="BZ6" s="222" t="s">
        <v>159</v>
      </c>
      <c r="CA6" s="223"/>
      <c r="CB6" s="223"/>
      <c r="CC6" s="224"/>
      <c r="CD6" s="222" t="s">
        <v>160</v>
      </c>
      <c r="CE6" s="223"/>
      <c r="CF6" s="223"/>
      <c r="CG6" s="224"/>
      <c r="CH6" s="216"/>
      <c r="CI6" s="217"/>
      <c r="CJ6" s="217"/>
      <c r="CK6" s="218"/>
      <c r="CL6" s="216"/>
      <c r="CM6" s="217"/>
      <c r="CN6" s="217"/>
      <c r="CO6" s="218"/>
      <c r="CP6" s="222" t="s">
        <v>161</v>
      </c>
      <c r="CQ6" s="223"/>
      <c r="CR6" s="223"/>
      <c r="CS6" s="224"/>
      <c r="CT6" s="222" t="s">
        <v>162</v>
      </c>
      <c r="CU6" s="223"/>
      <c r="CV6" s="223"/>
      <c r="CW6" s="224"/>
      <c r="CX6" s="216"/>
      <c r="CY6" s="217"/>
      <c r="CZ6" s="217"/>
      <c r="DA6" s="218"/>
      <c r="DB6" s="222" t="s">
        <v>163</v>
      </c>
      <c r="DC6" s="223"/>
      <c r="DD6" s="223"/>
      <c r="DE6" s="224"/>
      <c r="DF6" s="216"/>
      <c r="DG6" s="217"/>
      <c r="DH6" s="217"/>
      <c r="DI6" s="218"/>
      <c r="DJ6" s="216"/>
      <c r="DK6" s="217"/>
      <c r="DL6" s="217"/>
      <c r="DM6" s="217"/>
      <c r="DN6" s="217"/>
      <c r="DO6" s="218"/>
      <c r="DP6" s="203"/>
      <c r="DQ6" s="204"/>
      <c r="DR6" s="74"/>
    </row>
    <row r="7" spans="1:122" s="67" customFormat="1" ht="72.75" customHeight="1">
      <c r="B7" s="231"/>
      <c r="C7" s="234"/>
      <c r="D7" s="243" t="s">
        <v>164</v>
      </c>
      <c r="E7" s="244"/>
      <c r="F7" s="245" t="s">
        <v>63</v>
      </c>
      <c r="G7" s="246"/>
      <c r="H7" s="245" t="s">
        <v>64</v>
      </c>
      <c r="I7" s="246"/>
      <c r="J7" s="245" t="s">
        <v>63</v>
      </c>
      <c r="K7" s="246"/>
      <c r="L7" s="245" t="s">
        <v>64</v>
      </c>
      <c r="M7" s="246"/>
      <c r="N7" s="245" t="s">
        <v>63</v>
      </c>
      <c r="O7" s="246"/>
      <c r="P7" s="245" t="s">
        <v>64</v>
      </c>
      <c r="Q7" s="246"/>
      <c r="R7" s="245" t="s">
        <v>63</v>
      </c>
      <c r="S7" s="246"/>
      <c r="T7" s="245" t="s">
        <v>64</v>
      </c>
      <c r="U7" s="246"/>
      <c r="V7" s="245" t="s">
        <v>63</v>
      </c>
      <c r="W7" s="246"/>
      <c r="X7" s="245" t="s">
        <v>64</v>
      </c>
      <c r="Y7" s="246"/>
      <c r="Z7" s="245" t="s">
        <v>63</v>
      </c>
      <c r="AA7" s="246"/>
      <c r="AB7" s="245" t="s">
        <v>64</v>
      </c>
      <c r="AC7" s="246"/>
      <c r="AD7" s="245" t="s">
        <v>63</v>
      </c>
      <c r="AE7" s="246"/>
      <c r="AF7" s="245" t="s">
        <v>64</v>
      </c>
      <c r="AG7" s="246"/>
      <c r="AH7" s="245" t="s">
        <v>63</v>
      </c>
      <c r="AI7" s="246"/>
      <c r="AJ7" s="245" t="s">
        <v>64</v>
      </c>
      <c r="AK7" s="246"/>
      <c r="AL7" s="245" t="s">
        <v>63</v>
      </c>
      <c r="AM7" s="246"/>
      <c r="AN7" s="245" t="s">
        <v>64</v>
      </c>
      <c r="AO7" s="246"/>
      <c r="AP7" s="245" t="s">
        <v>63</v>
      </c>
      <c r="AQ7" s="246"/>
      <c r="AR7" s="245" t="s">
        <v>64</v>
      </c>
      <c r="AS7" s="246"/>
      <c r="AT7" s="245" t="s">
        <v>63</v>
      </c>
      <c r="AU7" s="246"/>
      <c r="AV7" s="245" t="s">
        <v>64</v>
      </c>
      <c r="AW7" s="246"/>
      <c r="AX7" s="245" t="s">
        <v>63</v>
      </c>
      <c r="AY7" s="246"/>
      <c r="AZ7" s="245" t="s">
        <v>64</v>
      </c>
      <c r="BA7" s="246"/>
      <c r="BB7" s="245" t="s">
        <v>63</v>
      </c>
      <c r="BC7" s="246"/>
      <c r="BD7" s="245" t="s">
        <v>64</v>
      </c>
      <c r="BE7" s="246"/>
      <c r="BF7" s="245" t="s">
        <v>63</v>
      </c>
      <c r="BG7" s="246"/>
      <c r="BH7" s="245" t="s">
        <v>64</v>
      </c>
      <c r="BI7" s="246"/>
      <c r="BJ7" s="245" t="s">
        <v>63</v>
      </c>
      <c r="BK7" s="246"/>
      <c r="BL7" s="245" t="s">
        <v>64</v>
      </c>
      <c r="BM7" s="246"/>
      <c r="BN7" s="245" t="s">
        <v>63</v>
      </c>
      <c r="BO7" s="246"/>
      <c r="BP7" s="245" t="s">
        <v>64</v>
      </c>
      <c r="BQ7" s="246"/>
      <c r="BR7" s="245" t="s">
        <v>63</v>
      </c>
      <c r="BS7" s="246"/>
      <c r="BT7" s="245" t="s">
        <v>64</v>
      </c>
      <c r="BU7" s="246"/>
      <c r="BV7" s="245" t="s">
        <v>63</v>
      </c>
      <c r="BW7" s="246"/>
      <c r="BX7" s="245" t="s">
        <v>64</v>
      </c>
      <c r="BY7" s="246"/>
      <c r="BZ7" s="245" t="s">
        <v>63</v>
      </c>
      <c r="CA7" s="246"/>
      <c r="CB7" s="245" t="s">
        <v>64</v>
      </c>
      <c r="CC7" s="246"/>
      <c r="CD7" s="245" t="s">
        <v>63</v>
      </c>
      <c r="CE7" s="246"/>
      <c r="CF7" s="245" t="s">
        <v>64</v>
      </c>
      <c r="CG7" s="246"/>
      <c r="CH7" s="245" t="s">
        <v>63</v>
      </c>
      <c r="CI7" s="246"/>
      <c r="CJ7" s="245" t="s">
        <v>64</v>
      </c>
      <c r="CK7" s="246"/>
      <c r="CL7" s="245" t="s">
        <v>63</v>
      </c>
      <c r="CM7" s="246"/>
      <c r="CN7" s="245" t="s">
        <v>64</v>
      </c>
      <c r="CO7" s="246"/>
      <c r="CP7" s="245" t="s">
        <v>63</v>
      </c>
      <c r="CQ7" s="246"/>
      <c r="CR7" s="245" t="s">
        <v>64</v>
      </c>
      <c r="CS7" s="246"/>
      <c r="CT7" s="245" t="s">
        <v>63</v>
      </c>
      <c r="CU7" s="246"/>
      <c r="CV7" s="245" t="s">
        <v>64</v>
      </c>
      <c r="CW7" s="246"/>
      <c r="CX7" s="245" t="s">
        <v>63</v>
      </c>
      <c r="CY7" s="246"/>
      <c r="CZ7" s="245" t="s">
        <v>64</v>
      </c>
      <c r="DA7" s="246"/>
      <c r="DB7" s="245" t="s">
        <v>63</v>
      </c>
      <c r="DC7" s="246"/>
      <c r="DD7" s="245" t="s">
        <v>64</v>
      </c>
      <c r="DE7" s="246"/>
      <c r="DF7" s="245" t="s">
        <v>63</v>
      </c>
      <c r="DG7" s="246"/>
      <c r="DH7" s="245" t="s">
        <v>64</v>
      </c>
      <c r="DI7" s="246"/>
      <c r="DJ7" s="245" t="s">
        <v>165</v>
      </c>
      <c r="DK7" s="246"/>
      <c r="DL7" s="245" t="s">
        <v>63</v>
      </c>
      <c r="DM7" s="246"/>
      <c r="DN7" s="245" t="s">
        <v>64</v>
      </c>
      <c r="DO7" s="246"/>
      <c r="DP7" s="245" t="s">
        <v>64</v>
      </c>
      <c r="DQ7" s="246"/>
    </row>
    <row r="8" spans="1:122" s="67" customFormat="1" ht="32.25" customHeight="1">
      <c r="B8" s="232"/>
      <c r="C8" s="235"/>
      <c r="D8" s="75" t="s">
        <v>61</v>
      </c>
      <c r="E8" s="76" t="s">
        <v>62</v>
      </c>
      <c r="F8" s="75" t="s">
        <v>61</v>
      </c>
      <c r="G8" s="76" t="s">
        <v>62</v>
      </c>
      <c r="H8" s="75" t="s">
        <v>61</v>
      </c>
      <c r="I8" s="76" t="s">
        <v>62</v>
      </c>
      <c r="J8" s="75" t="s">
        <v>61</v>
      </c>
      <c r="K8" s="76" t="s">
        <v>62</v>
      </c>
      <c r="L8" s="75" t="s">
        <v>61</v>
      </c>
      <c r="M8" s="76" t="s">
        <v>62</v>
      </c>
      <c r="N8" s="75" t="s">
        <v>61</v>
      </c>
      <c r="O8" s="76" t="s">
        <v>62</v>
      </c>
      <c r="P8" s="75" t="s">
        <v>61</v>
      </c>
      <c r="Q8" s="76" t="s">
        <v>62</v>
      </c>
      <c r="R8" s="75" t="s">
        <v>61</v>
      </c>
      <c r="S8" s="76" t="s">
        <v>62</v>
      </c>
      <c r="T8" s="75" t="s">
        <v>61</v>
      </c>
      <c r="U8" s="76" t="s">
        <v>62</v>
      </c>
      <c r="V8" s="75" t="s">
        <v>61</v>
      </c>
      <c r="W8" s="76" t="s">
        <v>62</v>
      </c>
      <c r="X8" s="75" t="s">
        <v>61</v>
      </c>
      <c r="Y8" s="76" t="s">
        <v>62</v>
      </c>
      <c r="Z8" s="75" t="s">
        <v>61</v>
      </c>
      <c r="AA8" s="76" t="s">
        <v>62</v>
      </c>
      <c r="AB8" s="75" t="s">
        <v>61</v>
      </c>
      <c r="AC8" s="76" t="s">
        <v>62</v>
      </c>
      <c r="AD8" s="75" t="s">
        <v>61</v>
      </c>
      <c r="AE8" s="76" t="s">
        <v>62</v>
      </c>
      <c r="AF8" s="75" t="s">
        <v>61</v>
      </c>
      <c r="AG8" s="76" t="s">
        <v>62</v>
      </c>
      <c r="AH8" s="75" t="s">
        <v>61</v>
      </c>
      <c r="AI8" s="76" t="s">
        <v>62</v>
      </c>
      <c r="AJ8" s="75" t="s">
        <v>61</v>
      </c>
      <c r="AK8" s="76" t="s">
        <v>62</v>
      </c>
      <c r="AL8" s="75" t="s">
        <v>61</v>
      </c>
      <c r="AM8" s="76" t="s">
        <v>62</v>
      </c>
      <c r="AN8" s="75" t="s">
        <v>61</v>
      </c>
      <c r="AO8" s="76" t="s">
        <v>62</v>
      </c>
      <c r="AP8" s="75" t="s">
        <v>61</v>
      </c>
      <c r="AQ8" s="76" t="s">
        <v>62</v>
      </c>
      <c r="AR8" s="75" t="s">
        <v>61</v>
      </c>
      <c r="AS8" s="76" t="s">
        <v>62</v>
      </c>
      <c r="AT8" s="75" t="s">
        <v>61</v>
      </c>
      <c r="AU8" s="76" t="s">
        <v>62</v>
      </c>
      <c r="AV8" s="75" t="s">
        <v>61</v>
      </c>
      <c r="AW8" s="76" t="s">
        <v>62</v>
      </c>
      <c r="AX8" s="75" t="s">
        <v>61</v>
      </c>
      <c r="AY8" s="76" t="s">
        <v>62</v>
      </c>
      <c r="AZ8" s="75" t="s">
        <v>61</v>
      </c>
      <c r="BA8" s="76" t="s">
        <v>62</v>
      </c>
      <c r="BB8" s="75" t="s">
        <v>61</v>
      </c>
      <c r="BC8" s="76" t="s">
        <v>62</v>
      </c>
      <c r="BD8" s="75" t="s">
        <v>61</v>
      </c>
      <c r="BE8" s="76" t="s">
        <v>62</v>
      </c>
      <c r="BF8" s="75" t="s">
        <v>61</v>
      </c>
      <c r="BG8" s="76" t="s">
        <v>62</v>
      </c>
      <c r="BH8" s="75" t="s">
        <v>61</v>
      </c>
      <c r="BI8" s="76" t="s">
        <v>62</v>
      </c>
      <c r="BJ8" s="75" t="s">
        <v>61</v>
      </c>
      <c r="BK8" s="76" t="s">
        <v>62</v>
      </c>
      <c r="BL8" s="75" t="s">
        <v>61</v>
      </c>
      <c r="BM8" s="76" t="s">
        <v>62</v>
      </c>
      <c r="BN8" s="75" t="s">
        <v>61</v>
      </c>
      <c r="BO8" s="76" t="s">
        <v>62</v>
      </c>
      <c r="BP8" s="75" t="s">
        <v>61</v>
      </c>
      <c r="BQ8" s="76" t="s">
        <v>62</v>
      </c>
      <c r="BR8" s="75" t="s">
        <v>61</v>
      </c>
      <c r="BS8" s="76" t="s">
        <v>62</v>
      </c>
      <c r="BT8" s="75" t="s">
        <v>61</v>
      </c>
      <c r="BU8" s="76" t="s">
        <v>62</v>
      </c>
      <c r="BV8" s="75" t="s">
        <v>61</v>
      </c>
      <c r="BW8" s="76" t="s">
        <v>62</v>
      </c>
      <c r="BX8" s="75" t="s">
        <v>61</v>
      </c>
      <c r="BY8" s="76" t="s">
        <v>62</v>
      </c>
      <c r="BZ8" s="75" t="s">
        <v>61</v>
      </c>
      <c r="CA8" s="76" t="s">
        <v>62</v>
      </c>
      <c r="CB8" s="75" t="s">
        <v>61</v>
      </c>
      <c r="CC8" s="76" t="s">
        <v>62</v>
      </c>
      <c r="CD8" s="75" t="s">
        <v>61</v>
      </c>
      <c r="CE8" s="76" t="s">
        <v>62</v>
      </c>
      <c r="CF8" s="75" t="s">
        <v>61</v>
      </c>
      <c r="CG8" s="76" t="s">
        <v>62</v>
      </c>
      <c r="CH8" s="75" t="s">
        <v>61</v>
      </c>
      <c r="CI8" s="76" t="s">
        <v>62</v>
      </c>
      <c r="CJ8" s="75" t="s">
        <v>61</v>
      </c>
      <c r="CK8" s="76" t="s">
        <v>62</v>
      </c>
      <c r="CL8" s="75" t="s">
        <v>61</v>
      </c>
      <c r="CM8" s="76" t="s">
        <v>62</v>
      </c>
      <c r="CN8" s="75" t="s">
        <v>61</v>
      </c>
      <c r="CO8" s="76" t="s">
        <v>62</v>
      </c>
      <c r="CP8" s="75" t="s">
        <v>61</v>
      </c>
      <c r="CQ8" s="76" t="s">
        <v>62</v>
      </c>
      <c r="CR8" s="75" t="s">
        <v>61</v>
      </c>
      <c r="CS8" s="76" t="s">
        <v>62</v>
      </c>
      <c r="CT8" s="75" t="s">
        <v>61</v>
      </c>
      <c r="CU8" s="76" t="s">
        <v>62</v>
      </c>
      <c r="CV8" s="75" t="s">
        <v>61</v>
      </c>
      <c r="CW8" s="76" t="s">
        <v>62</v>
      </c>
      <c r="CX8" s="75" t="s">
        <v>61</v>
      </c>
      <c r="CY8" s="76" t="s">
        <v>62</v>
      </c>
      <c r="CZ8" s="75" t="s">
        <v>61</v>
      </c>
      <c r="DA8" s="76" t="s">
        <v>62</v>
      </c>
      <c r="DB8" s="75" t="s">
        <v>61</v>
      </c>
      <c r="DC8" s="76" t="s">
        <v>62</v>
      </c>
      <c r="DD8" s="75" t="s">
        <v>61</v>
      </c>
      <c r="DE8" s="76" t="s">
        <v>62</v>
      </c>
      <c r="DF8" s="75" t="s">
        <v>61</v>
      </c>
      <c r="DG8" s="76" t="s">
        <v>62</v>
      </c>
      <c r="DH8" s="75" t="s">
        <v>61</v>
      </c>
      <c r="DI8" s="76" t="s">
        <v>62</v>
      </c>
      <c r="DJ8" s="75" t="s">
        <v>61</v>
      </c>
      <c r="DK8" s="76" t="s">
        <v>62</v>
      </c>
      <c r="DL8" s="75" t="s">
        <v>61</v>
      </c>
      <c r="DM8" s="76" t="s">
        <v>62</v>
      </c>
      <c r="DN8" s="75" t="s">
        <v>61</v>
      </c>
      <c r="DO8" s="76" t="s">
        <v>62</v>
      </c>
      <c r="DP8" s="75" t="s">
        <v>61</v>
      </c>
      <c r="DQ8" s="76" t="s">
        <v>62</v>
      </c>
    </row>
    <row r="9" spans="1:122" s="67" customFormat="1" ht="15" customHeight="1">
      <c r="B9" s="77"/>
      <c r="C9" s="60">
        <v>1</v>
      </c>
      <c r="D9" s="60">
        <f>C9+1</f>
        <v>2</v>
      </c>
      <c r="E9" s="60">
        <f t="shared" ref="E9:BP9" si="0">D9+1</f>
        <v>3</v>
      </c>
      <c r="F9" s="60">
        <f t="shared" si="0"/>
        <v>4</v>
      </c>
      <c r="G9" s="60">
        <f t="shared" si="0"/>
        <v>5</v>
      </c>
      <c r="H9" s="60">
        <f t="shared" si="0"/>
        <v>6</v>
      </c>
      <c r="I9" s="60">
        <f t="shared" si="0"/>
        <v>7</v>
      </c>
      <c r="J9" s="60">
        <f t="shared" si="0"/>
        <v>8</v>
      </c>
      <c r="K9" s="60">
        <f t="shared" si="0"/>
        <v>9</v>
      </c>
      <c r="L9" s="60">
        <f t="shared" si="0"/>
        <v>10</v>
      </c>
      <c r="M9" s="60">
        <f t="shared" si="0"/>
        <v>11</v>
      </c>
      <c r="N9" s="60">
        <f t="shared" si="0"/>
        <v>12</v>
      </c>
      <c r="O9" s="60">
        <f t="shared" si="0"/>
        <v>13</v>
      </c>
      <c r="P9" s="60">
        <f t="shared" si="0"/>
        <v>14</v>
      </c>
      <c r="Q9" s="60">
        <f t="shared" si="0"/>
        <v>15</v>
      </c>
      <c r="R9" s="60">
        <f t="shared" si="0"/>
        <v>16</v>
      </c>
      <c r="S9" s="60">
        <f t="shared" si="0"/>
        <v>17</v>
      </c>
      <c r="T9" s="60">
        <f t="shared" si="0"/>
        <v>18</v>
      </c>
      <c r="U9" s="60">
        <f t="shared" si="0"/>
        <v>19</v>
      </c>
      <c r="V9" s="60">
        <f t="shared" si="0"/>
        <v>20</v>
      </c>
      <c r="W9" s="60">
        <f t="shared" si="0"/>
        <v>21</v>
      </c>
      <c r="X9" s="60">
        <f t="shared" si="0"/>
        <v>22</v>
      </c>
      <c r="Y9" s="60">
        <f t="shared" si="0"/>
        <v>23</v>
      </c>
      <c r="Z9" s="60">
        <f t="shared" si="0"/>
        <v>24</v>
      </c>
      <c r="AA9" s="60">
        <f t="shared" si="0"/>
        <v>25</v>
      </c>
      <c r="AB9" s="60">
        <f t="shared" si="0"/>
        <v>26</v>
      </c>
      <c r="AC9" s="60">
        <f t="shared" si="0"/>
        <v>27</v>
      </c>
      <c r="AD9" s="60">
        <f t="shared" si="0"/>
        <v>28</v>
      </c>
      <c r="AE9" s="60">
        <f t="shared" si="0"/>
        <v>29</v>
      </c>
      <c r="AF9" s="60">
        <f t="shared" si="0"/>
        <v>30</v>
      </c>
      <c r="AG9" s="60">
        <f t="shared" si="0"/>
        <v>31</v>
      </c>
      <c r="AH9" s="60">
        <f t="shared" si="0"/>
        <v>32</v>
      </c>
      <c r="AI9" s="60">
        <f t="shared" si="0"/>
        <v>33</v>
      </c>
      <c r="AJ9" s="60">
        <f t="shared" si="0"/>
        <v>34</v>
      </c>
      <c r="AK9" s="60">
        <f t="shared" si="0"/>
        <v>35</v>
      </c>
      <c r="AL9" s="60">
        <f t="shared" si="0"/>
        <v>36</v>
      </c>
      <c r="AM9" s="60">
        <f t="shared" si="0"/>
        <v>37</v>
      </c>
      <c r="AN9" s="60">
        <f t="shared" si="0"/>
        <v>38</v>
      </c>
      <c r="AO9" s="60">
        <f t="shared" si="0"/>
        <v>39</v>
      </c>
      <c r="AP9" s="60">
        <f t="shared" si="0"/>
        <v>40</v>
      </c>
      <c r="AQ9" s="60">
        <f t="shared" si="0"/>
        <v>41</v>
      </c>
      <c r="AR9" s="60">
        <f t="shared" si="0"/>
        <v>42</v>
      </c>
      <c r="AS9" s="60">
        <f t="shared" si="0"/>
        <v>43</v>
      </c>
      <c r="AT9" s="60">
        <f t="shared" si="0"/>
        <v>44</v>
      </c>
      <c r="AU9" s="60">
        <f t="shared" si="0"/>
        <v>45</v>
      </c>
      <c r="AV9" s="60">
        <f t="shared" si="0"/>
        <v>46</v>
      </c>
      <c r="AW9" s="60">
        <f t="shared" si="0"/>
        <v>47</v>
      </c>
      <c r="AX9" s="60">
        <f t="shared" si="0"/>
        <v>48</v>
      </c>
      <c r="AY9" s="60">
        <f t="shared" si="0"/>
        <v>49</v>
      </c>
      <c r="AZ9" s="60">
        <f t="shared" si="0"/>
        <v>50</v>
      </c>
      <c r="BA9" s="60">
        <f t="shared" si="0"/>
        <v>51</v>
      </c>
      <c r="BB9" s="60">
        <f t="shared" si="0"/>
        <v>52</v>
      </c>
      <c r="BC9" s="60">
        <f t="shared" si="0"/>
        <v>53</v>
      </c>
      <c r="BD9" s="60">
        <f t="shared" si="0"/>
        <v>54</v>
      </c>
      <c r="BE9" s="60">
        <f t="shared" si="0"/>
        <v>55</v>
      </c>
      <c r="BF9" s="60">
        <f t="shared" si="0"/>
        <v>56</v>
      </c>
      <c r="BG9" s="60">
        <f t="shared" si="0"/>
        <v>57</v>
      </c>
      <c r="BH9" s="60">
        <f t="shared" si="0"/>
        <v>58</v>
      </c>
      <c r="BI9" s="60">
        <f t="shared" si="0"/>
        <v>59</v>
      </c>
      <c r="BJ9" s="60">
        <f t="shared" si="0"/>
        <v>60</v>
      </c>
      <c r="BK9" s="60">
        <f t="shared" si="0"/>
        <v>61</v>
      </c>
      <c r="BL9" s="60">
        <f t="shared" si="0"/>
        <v>62</v>
      </c>
      <c r="BM9" s="60">
        <f t="shared" si="0"/>
        <v>63</v>
      </c>
      <c r="BN9" s="60">
        <f t="shared" si="0"/>
        <v>64</v>
      </c>
      <c r="BO9" s="60">
        <f t="shared" si="0"/>
        <v>65</v>
      </c>
      <c r="BP9" s="60">
        <f t="shared" si="0"/>
        <v>66</v>
      </c>
      <c r="BQ9" s="60">
        <f t="shared" ref="BQ9:DQ9" si="1">BP9+1</f>
        <v>67</v>
      </c>
      <c r="BR9" s="60">
        <f t="shared" si="1"/>
        <v>68</v>
      </c>
      <c r="BS9" s="60">
        <f t="shared" si="1"/>
        <v>69</v>
      </c>
      <c r="BT9" s="60">
        <f t="shared" si="1"/>
        <v>70</v>
      </c>
      <c r="BU9" s="60">
        <f t="shared" si="1"/>
        <v>71</v>
      </c>
      <c r="BV9" s="60">
        <f t="shared" si="1"/>
        <v>72</v>
      </c>
      <c r="BW9" s="60">
        <f t="shared" si="1"/>
        <v>73</v>
      </c>
      <c r="BX9" s="60">
        <f t="shared" si="1"/>
        <v>74</v>
      </c>
      <c r="BY9" s="60">
        <f t="shared" si="1"/>
        <v>75</v>
      </c>
      <c r="BZ9" s="60">
        <f t="shared" si="1"/>
        <v>76</v>
      </c>
      <c r="CA9" s="60">
        <f t="shared" si="1"/>
        <v>77</v>
      </c>
      <c r="CB9" s="60">
        <f t="shared" si="1"/>
        <v>78</v>
      </c>
      <c r="CC9" s="60">
        <f t="shared" si="1"/>
        <v>79</v>
      </c>
      <c r="CD9" s="60">
        <f t="shared" si="1"/>
        <v>80</v>
      </c>
      <c r="CE9" s="60">
        <f t="shared" si="1"/>
        <v>81</v>
      </c>
      <c r="CF9" s="60">
        <f t="shared" si="1"/>
        <v>82</v>
      </c>
      <c r="CG9" s="60">
        <f t="shared" si="1"/>
        <v>83</v>
      </c>
      <c r="CH9" s="60">
        <f t="shared" si="1"/>
        <v>84</v>
      </c>
      <c r="CI9" s="60">
        <f t="shared" si="1"/>
        <v>85</v>
      </c>
      <c r="CJ9" s="60">
        <f t="shared" si="1"/>
        <v>86</v>
      </c>
      <c r="CK9" s="60">
        <f t="shared" si="1"/>
        <v>87</v>
      </c>
      <c r="CL9" s="60">
        <f t="shared" si="1"/>
        <v>88</v>
      </c>
      <c r="CM9" s="60">
        <f t="shared" si="1"/>
        <v>89</v>
      </c>
      <c r="CN9" s="60">
        <f t="shared" si="1"/>
        <v>90</v>
      </c>
      <c r="CO9" s="60">
        <f t="shared" si="1"/>
        <v>91</v>
      </c>
      <c r="CP9" s="60">
        <f t="shared" si="1"/>
        <v>92</v>
      </c>
      <c r="CQ9" s="60">
        <f t="shared" si="1"/>
        <v>93</v>
      </c>
      <c r="CR9" s="60">
        <f t="shared" si="1"/>
        <v>94</v>
      </c>
      <c r="CS9" s="60">
        <f t="shared" si="1"/>
        <v>95</v>
      </c>
      <c r="CT9" s="60">
        <f t="shared" si="1"/>
        <v>96</v>
      </c>
      <c r="CU9" s="60">
        <f t="shared" si="1"/>
        <v>97</v>
      </c>
      <c r="CV9" s="60">
        <f t="shared" si="1"/>
        <v>98</v>
      </c>
      <c r="CW9" s="60">
        <f t="shared" si="1"/>
        <v>99</v>
      </c>
      <c r="CX9" s="60">
        <f t="shared" si="1"/>
        <v>100</v>
      </c>
      <c r="CY9" s="60">
        <f t="shared" si="1"/>
        <v>101</v>
      </c>
      <c r="CZ9" s="60">
        <f t="shared" si="1"/>
        <v>102</v>
      </c>
      <c r="DA9" s="60">
        <f t="shared" si="1"/>
        <v>103</v>
      </c>
      <c r="DB9" s="60">
        <f t="shared" si="1"/>
        <v>104</v>
      </c>
      <c r="DC9" s="60">
        <f t="shared" si="1"/>
        <v>105</v>
      </c>
      <c r="DD9" s="60">
        <f t="shared" si="1"/>
        <v>106</v>
      </c>
      <c r="DE9" s="60">
        <f t="shared" si="1"/>
        <v>107</v>
      </c>
      <c r="DF9" s="60">
        <f t="shared" si="1"/>
        <v>108</v>
      </c>
      <c r="DG9" s="60">
        <f t="shared" si="1"/>
        <v>109</v>
      </c>
      <c r="DH9" s="60">
        <f t="shared" si="1"/>
        <v>110</v>
      </c>
      <c r="DI9" s="60">
        <f t="shared" si="1"/>
        <v>111</v>
      </c>
      <c r="DJ9" s="60">
        <f t="shared" si="1"/>
        <v>112</v>
      </c>
      <c r="DK9" s="60">
        <f t="shared" si="1"/>
        <v>113</v>
      </c>
      <c r="DL9" s="60">
        <f t="shared" si="1"/>
        <v>114</v>
      </c>
      <c r="DM9" s="60">
        <f t="shared" si="1"/>
        <v>115</v>
      </c>
      <c r="DN9" s="60">
        <f t="shared" si="1"/>
        <v>116</v>
      </c>
      <c r="DO9" s="60">
        <f t="shared" si="1"/>
        <v>117</v>
      </c>
      <c r="DP9" s="60">
        <f t="shared" si="1"/>
        <v>118</v>
      </c>
      <c r="DQ9" s="60">
        <f t="shared" si="1"/>
        <v>119</v>
      </c>
    </row>
    <row r="10" spans="1:122" s="78" customFormat="1" ht="21" customHeight="1">
      <c r="B10" s="79">
        <v>1</v>
      </c>
      <c r="C10" s="54" t="s">
        <v>94</v>
      </c>
      <c r="D10" s="81">
        <f>F10+H10-DP10</f>
        <v>3448926.9182000002</v>
      </c>
      <c r="E10" s="81">
        <f>G10+I10-DQ10</f>
        <v>567602.63659999997</v>
      </c>
      <c r="F10" s="81">
        <f t="shared" ref="F10:I11" si="2">J10+V10+Z10+AD10+AX10+BJ10+CH10+CL10+CX10+DF10+DL10</f>
        <v>2460674</v>
      </c>
      <c r="G10" s="81">
        <f t="shared" si="2"/>
        <v>412882.11059999996</v>
      </c>
      <c r="H10" s="81">
        <f t="shared" si="2"/>
        <v>988252.91819999996</v>
      </c>
      <c r="I10" s="81">
        <f t="shared" si="2"/>
        <v>154720.52600000001</v>
      </c>
      <c r="J10" s="81">
        <v>964498</v>
      </c>
      <c r="K10" s="81">
        <v>235551.44440000001</v>
      </c>
      <c r="L10" s="81">
        <v>458000</v>
      </c>
      <c r="M10" s="81">
        <v>9387.7579999999998</v>
      </c>
      <c r="N10" s="81">
        <v>952500</v>
      </c>
      <c r="O10" s="81">
        <v>232002.4626</v>
      </c>
      <c r="P10" s="81">
        <v>438000</v>
      </c>
      <c r="Q10" s="81">
        <v>9387.7579999999998</v>
      </c>
      <c r="R10" s="81">
        <v>5000</v>
      </c>
      <c r="S10" s="81">
        <v>1402.5198</v>
      </c>
      <c r="T10" s="81">
        <v>20000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31000</v>
      </c>
      <c r="AE10" s="81">
        <v>406.07299999999998</v>
      </c>
      <c r="AF10" s="81">
        <v>-265747.08179999999</v>
      </c>
      <c r="AG10" s="81">
        <v>38247.220999999998</v>
      </c>
      <c r="AH10" s="81">
        <v>30000</v>
      </c>
      <c r="AI10" s="81">
        <v>406.07299999999998</v>
      </c>
      <c r="AJ10" s="81">
        <v>7000</v>
      </c>
      <c r="AK10" s="81">
        <v>6012.701</v>
      </c>
      <c r="AL10" s="81">
        <v>0</v>
      </c>
      <c r="AM10" s="81">
        <v>0</v>
      </c>
      <c r="AN10" s="81">
        <v>51000</v>
      </c>
      <c r="AO10" s="81">
        <v>13242.1</v>
      </c>
      <c r="AP10" s="81">
        <v>1000</v>
      </c>
      <c r="AQ10" s="81">
        <v>0</v>
      </c>
      <c r="AR10" s="81">
        <v>612000</v>
      </c>
      <c r="AS10" s="81">
        <v>55228.917999999998</v>
      </c>
      <c r="AT10" s="81">
        <v>0</v>
      </c>
      <c r="AU10" s="81">
        <v>0</v>
      </c>
      <c r="AV10" s="81">
        <v>-935747.08180000004</v>
      </c>
      <c r="AW10" s="81">
        <v>-36236.498</v>
      </c>
      <c r="AX10" s="81">
        <v>200000</v>
      </c>
      <c r="AY10" s="81">
        <v>55009.999000000003</v>
      </c>
      <c r="AZ10" s="81">
        <v>140000</v>
      </c>
      <c r="BA10" s="81">
        <v>0</v>
      </c>
      <c r="BB10" s="81">
        <v>200000</v>
      </c>
      <c r="BC10" s="81">
        <v>54606.999000000003</v>
      </c>
      <c r="BD10" s="81">
        <v>140000</v>
      </c>
      <c r="BE10" s="81">
        <v>0</v>
      </c>
      <c r="BF10" s="81">
        <v>0</v>
      </c>
      <c r="BG10" s="81">
        <v>403</v>
      </c>
      <c r="BH10" s="81">
        <v>0</v>
      </c>
      <c r="BI10" s="81">
        <v>0</v>
      </c>
      <c r="BJ10" s="81">
        <v>200000</v>
      </c>
      <c r="BK10" s="81">
        <v>24891.410199999998</v>
      </c>
      <c r="BL10" s="81">
        <v>418000</v>
      </c>
      <c r="BM10" s="81">
        <v>26405.096000000001</v>
      </c>
      <c r="BN10" s="81">
        <v>150000</v>
      </c>
      <c r="BO10" s="81">
        <v>16697.118999999999</v>
      </c>
      <c r="BP10" s="81">
        <v>204000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50000</v>
      </c>
      <c r="BW10" s="81">
        <v>6927.8067000000001</v>
      </c>
      <c r="BX10" s="81">
        <v>10000</v>
      </c>
      <c r="BY10" s="81">
        <v>6233.8540000000003</v>
      </c>
      <c r="BZ10" s="81">
        <v>0</v>
      </c>
      <c r="CA10" s="81">
        <v>1266.4845</v>
      </c>
      <c r="CB10" s="81">
        <v>204000</v>
      </c>
      <c r="CC10" s="81">
        <v>20171.241999999998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5000</v>
      </c>
      <c r="CK10" s="81">
        <v>4035</v>
      </c>
      <c r="CL10" s="81">
        <v>49000</v>
      </c>
      <c r="CM10" s="81">
        <v>8481.6733999999997</v>
      </c>
      <c r="CN10" s="81">
        <v>155000</v>
      </c>
      <c r="CO10" s="81">
        <v>76645.451000000001</v>
      </c>
      <c r="CP10" s="81">
        <v>45000</v>
      </c>
      <c r="CQ10" s="81">
        <v>8277.6733999999997</v>
      </c>
      <c r="CR10" s="81">
        <v>11000</v>
      </c>
      <c r="CS10" s="81">
        <v>9130.8220000000001</v>
      </c>
      <c r="CT10" s="81">
        <v>35000</v>
      </c>
      <c r="CU10" s="81">
        <v>7158.085</v>
      </c>
      <c r="CV10" s="81">
        <v>11000</v>
      </c>
      <c r="CW10" s="81">
        <v>9130.8220000000001</v>
      </c>
      <c r="CX10" s="81">
        <v>838176</v>
      </c>
      <c r="CY10" s="81">
        <v>84956.510599999994</v>
      </c>
      <c r="CZ10" s="81">
        <v>78000</v>
      </c>
      <c r="DA10" s="81">
        <v>0</v>
      </c>
      <c r="DB10" s="81">
        <v>670000</v>
      </c>
      <c r="DC10" s="81">
        <v>70562.157000000007</v>
      </c>
      <c r="DD10" s="81">
        <v>78000</v>
      </c>
      <c r="DE10" s="81">
        <v>0</v>
      </c>
      <c r="DF10" s="81">
        <v>43000</v>
      </c>
      <c r="DG10" s="81">
        <v>3585</v>
      </c>
      <c r="DH10" s="81">
        <v>0</v>
      </c>
      <c r="DI10" s="81">
        <v>0</v>
      </c>
      <c r="DJ10" s="81">
        <f>DL10+DN10-DP10</f>
        <v>135000</v>
      </c>
      <c r="DK10" s="81">
        <f>DM10+DO10-DQ10</f>
        <v>0</v>
      </c>
      <c r="DL10" s="81">
        <v>135000</v>
      </c>
      <c r="DM10" s="81">
        <v>0</v>
      </c>
      <c r="DN10" s="81">
        <v>0</v>
      </c>
      <c r="DO10" s="81">
        <v>0</v>
      </c>
      <c r="DP10" s="81">
        <v>0</v>
      </c>
      <c r="DQ10" s="81">
        <v>0</v>
      </c>
    </row>
    <row r="11" spans="1:122" ht="16.5" customHeight="1">
      <c r="A11" s="82"/>
      <c r="B11" s="79">
        <v>2</v>
      </c>
      <c r="C11" s="54" t="s">
        <v>96</v>
      </c>
      <c r="D11" s="81">
        <f>F11+H11-DP11</f>
        <v>72641.916200000007</v>
      </c>
      <c r="E11" s="81">
        <f>G11+I11-DQ11</f>
        <v>11171.819299999999</v>
      </c>
      <c r="F11" s="81">
        <f t="shared" si="2"/>
        <v>50930.2</v>
      </c>
      <c r="G11" s="81">
        <f t="shared" si="2"/>
        <v>6780.0033000000003</v>
      </c>
      <c r="H11" s="81">
        <f t="shared" si="2"/>
        <v>33371.716200000003</v>
      </c>
      <c r="I11" s="81">
        <f t="shared" si="2"/>
        <v>4391.8159999999998</v>
      </c>
      <c r="J11" s="81">
        <v>30770.2</v>
      </c>
      <c r="K11" s="81">
        <v>4230.0033000000003</v>
      </c>
      <c r="L11" s="81">
        <v>656.87220000000002</v>
      </c>
      <c r="M11" s="81">
        <v>53</v>
      </c>
      <c r="N11" s="81">
        <v>28770.2</v>
      </c>
      <c r="O11" s="81">
        <v>4110.0473000000002</v>
      </c>
      <c r="P11" s="81">
        <v>656.87220000000002</v>
      </c>
      <c r="Q11" s="81">
        <v>53</v>
      </c>
      <c r="R11" s="81">
        <v>1000</v>
      </c>
      <c r="S11" s="81">
        <v>59.155999999999999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2000</v>
      </c>
      <c r="AE11" s="81">
        <v>550</v>
      </c>
      <c r="AF11" s="81">
        <v>32714.844000000001</v>
      </c>
      <c r="AG11" s="81">
        <v>4338.8159999999998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2000</v>
      </c>
      <c r="AQ11" s="81">
        <v>550</v>
      </c>
      <c r="AR11" s="81">
        <v>32714.844000000001</v>
      </c>
      <c r="AS11" s="81">
        <v>5206.7129999999997</v>
      </c>
      <c r="AT11" s="81">
        <v>0</v>
      </c>
      <c r="AU11" s="81">
        <v>0</v>
      </c>
      <c r="AV11" s="81">
        <v>0</v>
      </c>
      <c r="AW11" s="81">
        <v>-867.89700000000005</v>
      </c>
      <c r="AX11" s="81">
        <v>900</v>
      </c>
      <c r="AY11" s="81">
        <v>0</v>
      </c>
      <c r="AZ11" s="81">
        <v>0</v>
      </c>
      <c r="BA11" s="81">
        <v>0</v>
      </c>
      <c r="BB11" s="81">
        <v>900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700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200</v>
      </c>
      <c r="BW11" s="81">
        <v>0</v>
      </c>
      <c r="BX11" s="81">
        <v>0</v>
      </c>
      <c r="BY11" s="81">
        <v>0</v>
      </c>
      <c r="BZ11" s="81">
        <v>500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400</v>
      </c>
      <c r="CM11" s="81">
        <v>0</v>
      </c>
      <c r="CN11" s="81">
        <v>0</v>
      </c>
      <c r="CO11" s="81">
        <v>0</v>
      </c>
      <c r="CP11" s="81">
        <v>100</v>
      </c>
      <c r="CQ11" s="81">
        <v>0</v>
      </c>
      <c r="CR11" s="81">
        <v>0</v>
      </c>
      <c r="CS11" s="81">
        <v>0</v>
      </c>
      <c r="CT11" s="81">
        <v>100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4500</v>
      </c>
      <c r="DG11" s="81">
        <v>2000</v>
      </c>
      <c r="DH11" s="81">
        <v>0</v>
      </c>
      <c r="DI11" s="81">
        <v>0</v>
      </c>
      <c r="DJ11" s="81">
        <f>DL11+DN11-DP11</f>
        <v>0</v>
      </c>
      <c r="DK11" s="81">
        <f>DM11+DO11-DQ11</f>
        <v>0</v>
      </c>
      <c r="DL11" s="81">
        <v>11660</v>
      </c>
      <c r="DM11" s="81">
        <v>0</v>
      </c>
      <c r="DN11" s="81">
        <v>0</v>
      </c>
      <c r="DO11" s="81">
        <v>0</v>
      </c>
      <c r="DP11" s="81">
        <v>11660</v>
      </c>
      <c r="DQ11" s="81">
        <v>0</v>
      </c>
    </row>
    <row r="12" spans="1:122" s="78" customFormat="1" ht="21" customHeight="1">
      <c r="B12" s="79">
        <v>3</v>
      </c>
      <c r="C12" s="54" t="s">
        <v>97</v>
      </c>
      <c r="D12" s="81">
        <f t="shared" ref="D12:E35" si="3">F12+H12-DP12</f>
        <v>1325881.6927</v>
      </c>
      <c r="E12" s="81">
        <f t="shared" si="3"/>
        <v>321263.0367</v>
      </c>
      <c r="F12" s="81">
        <f t="shared" ref="F12:I35" si="4">J12+V12+Z12+AD12+AX12+BJ12+CH12+CL12+CX12+DF12+DL12</f>
        <v>1084029.3267000001</v>
      </c>
      <c r="G12" s="81">
        <f t="shared" si="4"/>
        <v>229115.04190000001</v>
      </c>
      <c r="H12" s="81">
        <f t="shared" si="4"/>
        <v>416652.36599999998</v>
      </c>
      <c r="I12" s="81">
        <f t="shared" si="4"/>
        <v>92147.9948</v>
      </c>
      <c r="J12" s="81">
        <v>270346.92670000001</v>
      </c>
      <c r="K12" s="81">
        <v>91134.256299999994</v>
      </c>
      <c r="L12" s="81">
        <v>203059.1</v>
      </c>
      <c r="M12" s="81">
        <v>2310</v>
      </c>
      <c r="N12" s="81">
        <v>233519.7267</v>
      </c>
      <c r="O12" s="81">
        <v>85681.155299999999</v>
      </c>
      <c r="P12" s="81">
        <v>29559.1</v>
      </c>
      <c r="Q12" s="81">
        <v>2310</v>
      </c>
      <c r="R12" s="81">
        <v>34600</v>
      </c>
      <c r="S12" s="81">
        <v>5009.1000000000004</v>
      </c>
      <c r="T12" s="81">
        <v>173500</v>
      </c>
      <c r="U12" s="81">
        <v>0</v>
      </c>
      <c r="V12" s="81">
        <v>1000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4500</v>
      </c>
      <c r="AE12" s="81">
        <v>0</v>
      </c>
      <c r="AF12" s="81">
        <v>42072.659599999999</v>
      </c>
      <c r="AG12" s="81">
        <v>89837.9948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4500</v>
      </c>
      <c r="AQ12" s="81">
        <v>0</v>
      </c>
      <c r="AR12" s="81">
        <v>404072.65960000001</v>
      </c>
      <c r="AS12" s="81">
        <v>89932.911999999997</v>
      </c>
      <c r="AT12" s="81">
        <v>0</v>
      </c>
      <c r="AU12" s="81">
        <v>0</v>
      </c>
      <c r="AV12" s="81">
        <v>-362000</v>
      </c>
      <c r="AW12" s="81">
        <v>-94.917199999999994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315732.40000000002</v>
      </c>
      <c r="BK12" s="81">
        <v>79261.020600000003</v>
      </c>
      <c r="BL12" s="81">
        <v>164820.60639999999</v>
      </c>
      <c r="BM12" s="81">
        <v>0</v>
      </c>
      <c r="BN12" s="81">
        <v>0</v>
      </c>
      <c r="BO12" s="81">
        <v>0</v>
      </c>
      <c r="BP12" s="81">
        <v>111917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48903.606399999997</v>
      </c>
      <c r="BY12" s="81">
        <v>0</v>
      </c>
      <c r="BZ12" s="81">
        <v>35000</v>
      </c>
      <c r="CA12" s="81">
        <v>11915.0206</v>
      </c>
      <c r="CB12" s="81">
        <v>4000</v>
      </c>
      <c r="CC12" s="81">
        <v>0</v>
      </c>
      <c r="CD12" s="81">
        <v>280732.40000000002</v>
      </c>
      <c r="CE12" s="81">
        <v>67346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49255</v>
      </c>
      <c r="CM12" s="81">
        <v>8655</v>
      </c>
      <c r="CN12" s="81">
        <v>2400</v>
      </c>
      <c r="CO12" s="81">
        <v>0</v>
      </c>
      <c r="CP12" s="81">
        <v>29755</v>
      </c>
      <c r="CQ12" s="81">
        <v>8655</v>
      </c>
      <c r="CR12" s="81">
        <v>2000</v>
      </c>
      <c r="CS12" s="81">
        <v>0</v>
      </c>
      <c r="CT12" s="81">
        <v>19205</v>
      </c>
      <c r="CU12" s="81">
        <v>6100</v>
      </c>
      <c r="CV12" s="81">
        <v>2000</v>
      </c>
      <c r="CW12" s="81">
        <v>0</v>
      </c>
      <c r="CX12" s="81">
        <v>225395</v>
      </c>
      <c r="CY12" s="81">
        <v>48295</v>
      </c>
      <c r="CZ12" s="81">
        <v>4300</v>
      </c>
      <c r="DA12" s="81">
        <v>0</v>
      </c>
      <c r="DB12" s="81">
        <v>130943</v>
      </c>
      <c r="DC12" s="81">
        <v>24200</v>
      </c>
      <c r="DD12" s="81">
        <v>2000</v>
      </c>
      <c r="DE12" s="81">
        <v>0</v>
      </c>
      <c r="DF12" s="81">
        <v>13000</v>
      </c>
      <c r="DG12" s="81">
        <v>1769.7650000000001</v>
      </c>
      <c r="DH12" s="81">
        <v>0</v>
      </c>
      <c r="DI12" s="81">
        <v>0</v>
      </c>
      <c r="DJ12" s="81">
        <f t="shared" ref="DJ12:DK35" si="5">DL12+DN12-DP12</f>
        <v>30000</v>
      </c>
      <c r="DK12" s="81">
        <f t="shared" si="5"/>
        <v>0</v>
      </c>
      <c r="DL12" s="81">
        <v>204800</v>
      </c>
      <c r="DM12" s="81">
        <v>0</v>
      </c>
      <c r="DN12" s="81">
        <v>0</v>
      </c>
      <c r="DO12" s="81">
        <v>0</v>
      </c>
      <c r="DP12" s="81">
        <v>174800</v>
      </c>
      <c r="DQ12" s="81">
        <v>0</v>
      </c>
    </row>
    <row r="13" spans="1:122" s="78" customFormat="1" ht="20.25" customHeight="1">
      <c r="B13" s="79">
        <v>4</v>
      </c>
      <c r="C13" s="54" t="s">
        <v>98</v>
      </c>
      <c r="D13" s="81">
        <f t="shared" ref="D13:E17" si="6">F13+H13-DP13</f>
        <v>278832.7</v>
      </c>
      <c r="E13" s="81">
        <f t="shared" si="6"/>
        <v>10659.076999999999</v>
      </c>
      <c r="F13" s="81">
        <f t="shared" ref="F13:I17" si="7">J13+V13+Z13+AD13+AX13+BJ13+CH13+CL13+CX13+DF13+DL13</f>
        <v>187273.60000000001</v>
      </c>
      <c r="G13" s="81">
        <f t="shared" si="7"/>
        <v>10659.076999999999</v>
      </c>
      <c r="H13" s="81">
        <f t="shared" si="7"/>
        <v>128359.1</v>
      </c>
      <c r="I13" s="81">
        <f t="shared" si="7"/>
        <v>0</v>
      </c>
      <c r="J13" s="81">
        <v>112742</v>
      </c>
      <c r="K13" s="81">
        <v>10629.076999999999</v>
      </c>
      <c r="L13" s="81">
        <v>561</v>
      </c>
      <c r="M13" s="81">
        <v>0</v>
      </c>
      <c r="N13" s="81">
        <v>104742</v>
      </c>
      <c r="O13" s="81">
        <v>10629.076999999999</v>
      </c>
      <c r="P13" s="81">
        <v>561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122298.1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122298.1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1620</v>
      </c>
      <c r="AY13" s="81">
        <v>0</v>
      </c>
      <c r="AZ13" s="81">
        <v>0</v>
      </c>
      <c r="BA13" s="81">
        <v>0</v>
      </c>
      <c r="BB13" s="81">
        <v>1620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25111.599999999999</v>
      </c>
      <c r="BK13" s="81">
        <v>0</v>
      </c>
      <c r="BL13" s="81">
        <v>5500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15000</v>
      </c>
      <c r="BW13" s="81">
        <v>0</v>
      </c>
      <c r="BX13" s="81">
        <v>5500</v>
      </c>
      <c r="BY13" s="81">
        <v>0</v>
      </c>
      <c r="BZ13" s="81">
        <v>10111.6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4000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7000</v>
      </c>
      <c r="DG13" s="81">
        <v>30</v>
      </c>
      <c r="DH13" s="81">
        <v>0</v>
      </c>
      <c r="DI13" s="81">
        <v>0</v>
      </c>
      <c r="DJ13" s="81">
        <f t="shared" ref="DJ13:DK18" si="8">DL13+DN13-DP13</f>
        <v>0</v>
      </c>
      <c r="DK13" s="81">
        <f t="shared" si="8"/>
        <v>0</v>
      </c>
      <c r="DL13" s="81">
        <v>36800</v>
      </c>
      <c r="DM13" s="81">
        <v>0</v>
      </c>
      <c r="DN13" s="81">
        <v>0</v>
      </c>
      <c r="DO13" s="81">
        <v>0</v>
      </c>
      <c r="DP13" s="81">
        <v>36800</v>
      </c>
      <c r="DQ13" s="81">
        <v>0</v>
      </c>
    </row>
    <row r="14" spans="1:122" ht="16.5" customHeight="1">
      <c r="A14" s="82"/>
      <c r="B14" s="79">
        <v>5</v>
      </c>
      <c r="C14" s="54" t="s">
        <v>99</v>
      </c>
      <c r="D14" s="81">
        <f t="shared" si="6"/>
        <v>478750.63500000001</v>
      </c>
      <c r="E14" s="81">
        <f t="shared" si="6"/>
        <v>52959.753000000004</v>
      </c>
      <c r="F14" s="81">
        <f t="shared" si="7"/>
        <v>418362.47089999996</v>
      </c>
      <c r="G14" s="81">
        <f t="shared" si="7"/>
        <v>53255.922400000003</v>
      </c>
      <c r="H14" s="81">
        <f t="shared" si="7"/>
        <v>131388.16409999999</v>
      </c>
      <c r="I14" s="81">
        <f t="shared" si="7"/>
        <v>-296.1694</v>
      </c>
      <c r="J14" s="81">
        <v>180362.47089999999</v>
      </c>
      <c r="K14" s="81">
        <v>31500.988399999998</v>
      </c>
      <c r="L14" s="81">
        <v>28253.87</v>
      </c>
      <c r="M14" s="81">
        <v>0</v>
      </c>
      <c r="N14" s="81">
        <v>161500</v>
      </c>
      <c r="O14" s="81">
        <v>30081.172399999999</v>
      </c>
      <c r="P14" s="81">
        <v>28253.87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103134.2941</v>
      </c>
      <c r="AG14" s="81">
        <v>-296.1694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103134.2941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-296.1694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46000</v>
      </c>
      <c r="BK14" s="81">
        <v>7783.8249999999998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40000</v>
      </c>
      <c r="BW14" s="81">
        <v>7783.8249999999998</v>
      </c>
      <c r="BX14" s="81">
        <v>0</v>
      </c>
      <c r="BY14" s="81">
        <v>0</v>
      </c>
      <c r="BZ14" s="81">
        <v>6000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40000</v>
      </c>
      <c r="CM14" s="81">
        <v>6131.0330000000004</v>
      </c>
      <c r="CN14" s="81">
        <v>0</v>
      </c>
      <c r="CO14" s="81">
        <v>0</v>
      </c>
      <c r="CP14" s="81">
        <v>40000</v>
      </c>
      <c r="CQ14" s="81">
        <v>6131.0330000000004</v>
      </c>
      <c r="CR14" s="81">
        <v>0</v>
      </c>
      <c r="CS14" s="81">
        <v>0</v>
      </c>
      <c r="CT14" s="81">
        <v>40000</v>
      </c>
      <c r="CU14" s="81">
        <v>6131.0330000000004</v>
      </c>
      <c r="CV14" s="81">
        <v>0</v>
      </c>
      <c r="CW14" s="81">
        <v>0</v>
      </c>
      <c r="CX14" s="81">
        <v>71000</v>
      </c>
      <c r="CY14" s="81">
        <v>5615.076</v>
      </c>
      <c r="CZ14" s="81">
        <v>0</v>
      </c>
      <c r="DA14" s="81">
        <v>0</v>
      </c>
      <c r="DB14" s="81">
        <v>47000</v>
      </c>
      <c r="DC14" s="81">
        <v>851.5</v>
      </c>
      <c r="DD14" s="81">
        <v>0</v>
      </c>
      <c r="DE14" s="81">
        <v>0</v>
      </c>
      <c r="DF14" s="81">
        <v>10000</v>
      </c>
      <c r="DG14" s="81">
        <v>2225</v>
      </c>
      <c r="DH14" s="81">
        <v>0</v>
      </c>
      <c r="DI14" s="81">
        <v>0</v>
      </c>
      <c r="DJ14" s="81">
        <f t="shared" si="8"/>
        <v>0</v>
      </c>
      <c r="DK14" s="81">
        <f t="shared" si="8"/>
        <v>0</v>
      </c>
      <c r="DL14" s="81">
        <v>71000</v>
      </c>
      <c r="DM14" s="81">
        <v>0</v>
      </c>
      <c r="DN14" s="81">
        <v>0</v>
      </c>
      <c r="DO14" s="81">
        <v>0</v>
      </c>
      <c r="DP14" s="81">
        <v>71000</v>
      </c>
      <c r="DQ14" s="81">
        <v>0</v>
      </c>
    </row>
    <row r="15" spans="1:122" ht="16.5" customHeight="1">
      <c r="A15" s="82"/>
      <c r="B15" s="79">
        <v>6</v>
      </c>
      <c r="C15" s="55" t="s">
        <v>100</v>
      </c>
      <c r="D15" s="81">
        <f t="shared" si="6"/>
        <v>549429.40430000005</v>
      </c>
      <c r="E15" s="81">
        <f t="shared" si="6"/>
        <v>80089.30799999999</v>
      </c>
      <c r="F15" s="81">
        <f t="shared" si="7"/>
        <v>443391.9964</v>
      </c>
      <c r="G15" s="81">
        <f t="shared" si="7"/>
        <v>73274.161999999997</v>
      </c>
      <c r="H15" s="81">
        <f t="shared" si="7"/>
        <v>144794.40789999999</v>
      </c>
      <c r="I15" s="81">
        <f t="shared" si="7"/>
        <v>6815.1460000000006</v>
      </c>
      <c r="J15" s="81">
        <v>153641.19639999999</v>
      </c>
      <c r="K15" s="81">
        <v>25771.7942</v>
      </c>
      <c r="L15" s="81">
        <v>164794.40789999999</v>
      </c>
      <c r="M15" s="81">
        <v>17513.946</v>
      </c>
      <c r="N15" s="81">
        <v>119341.1964</v>
      </c>
      <c r="O15" s="81">
        <v>19782.5442</v>
      </c>
      <c r="P15" s="81">
        <v>5000</v>
      </c>
      <c r="Q15" s="81">
        <v>290.10000000000002</v>
      </c>
      <c r="R15" s="81">
        <v>34300</v>
      </c>
      <c r="S15" s="81">
        <v>5989.25</v>
      </c>
      <c r="T15" s="81">
        <v>159794.40789999999</v>
      </c>
      <c r="U15" s="81">
        <v>17223.846000000001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-20000</v>
      </c>
      <c r="AG15" s="81">
        <v>-10698.8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-20000</v>
      </c>
      <c r="AW15" s="81">
        <v>-10698.8</v>
      </c>
      <c r="AX15" s="81">
        <v>19320</v>
      </c>
      <c r="AY15" s="81">
        <v>2908.6419999999998</v>
      </c>
      <c r="AZ15" s="81">
        <v>0</v>
      </c>
      <c r="BA15" s="81">
        <v>0</v>
      </c>
      <c r="BB15" s="81">
        <v>19320</v>
      </c>
      <c r="BC15" s="81">
        <v>2908.6419999999998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81861.100000000006</v>
      </c>
      <c r="BK15" s="81">
        <v>14735.203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81861.100000000006</v>
      </c>
      <c r="CE15" s="81">
        <v>14735.203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28439.7</v>
      </c>
      <c r="CM15" s="81">
        <v>4975.4488000000001</v>
      </c>
      <c r="CN15" s="81">
        <v>0</v>
      </c>
      <c r="CO15" s="81">
        <v>0</v>
      </c>
      <c r="CP15" s="81">
        <v>28439.7</v>
      </c>
      <c r="CQ15" s="81">
        <v>4975.4488000000001</v>
      </c>
      <c r="CR15" s="81">
        <v>0</v>
      </c>
      <c r="CS15" s="81">
        <v>0</v>
      </c>
      <c r="CT15" s="81">
        <v>23804.7</v>
      </c>
      <c r="CU15" s="81">
        <v>4240.4488000000001</v>
      </c>
      <c r="CV15" s="81">
        <v>0</v>
      </c>
      <c r="CW15" s="81">
        <v>0</v>
      </c>
      <c r="CX15" s="81">
        <v>96373</v>
      </c>
      <c r="CY15" s="81">
        <v>18983.074000000001</v>
      </c>
      <c r="CZ15" s="81">
        <v>0</v>
      </c>
      <c r="DA15" s="81">
        <v>0</v>
      </c>
      <c r="DB15" s="81">
        <v>71556</v>
      </c>
      <c r="DC15" s="81">
        <v>14647.93</v>
      </c>
      <c r="DD15" s="81">
        <v>0</v>
      </c>
      <c r="DE15" s="81">
        <v>0</v>
      </c>
      <c r="DF15" s="81">
        <v>25000</v>
      </c>
      <c r="DG15" s="81">
        <v>5900</v>
      </c>
      <c r="DH15" s="81">
        <v>0</v>
      </c>
      <c r="DI15" s="81">
        <v>0</v>
      </c>
      <c r="DJ15" s="81">
        <f t="shared" si="8"/>
        <v>0</v>
      </c>
      <c r="DK15" s="81">
        <f t="shared" si="8"/>
        <v>0</v>
      </c>
      <c r="DL15" s="81">
        <v>38757</v>
      </c>
      <c r="DM15" s="81">
        <v>0</v>
      </c>
      <c r="DN15" s="81">
        <v>0</v>
      </c>
      <c r="DO15" s="81">
        <v>0</v>
      </c>
      <c r="DP15" s="81">
        <v>38757</v>
      </c>
      <c r="DQ15" s="81">
        <v>0</v>
      </c>
    </row>
    <row r="16" spans="1:122" ht="16.5" customHeight="1">
      <c r="A16" s="82"/>
      <c r="B16" s="79">
        <v>7</v>
      </c>
      <c r="C16" s="55" t="s">
        <v>101</v>
      </c>
      <c r="D16" s="81">
        <f t="shared" si="6"/>
        <v>14053.2132</v>
      </c>
      <c r="E16" s="81">
        <f t="shared" si="6"/>
        <v>1963.9283</v>
      </c>
      <c r="F16" s="81">
        <f t="shared" si="7"/>
        <v>12341</v>
      </c>
      <c r="G16" s="81">
        <f t="shared" si="7"/>
        <v>1963.9283</v>
      </c>
      <c r="H16" s="81">
        <f t="shared" si="7"/>
        <v>3712.2132000000001</v>
      </c>
      <c r="I16" s="81">
        <f t="shared" si="7"/>
        <v>0</v>
      </c>
      <c r="J16" s="81">
        <v>9951</v>
      </c>
      <c r="K16" s="81">
        <v>1963.9283</v>
      </c>
      <c r="L16" s="81">
        <v>767.21320000000003</v>
      </c>
      <c r="M16" s="81">
        <v>0</v>
      </c>
      <c r="N16" s="81">
        <v>9871</v>
      </c>
      <c r="O16" s="81">
        <v>1963.9283</v>
      </c>
      <c r="P16" s="81">
        <v>367.21319999999997</v>
      </c>
      <c r="Q16" s="81">
        <v>0</v>
      </c>
      <c r="R16" s="81">
        <v>80</v>
      </c>
      <c r="S16" s="81">
        <v>0</v>
      </c>
      <c r="T16" s="81">
        <v>400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50</v>
      </c>
      <c r="AY16" s="81">
        <v>0</v>
      </c>
      <c r="AZ16" s="81">
        <v>0</v>
      </c>
      <c r="BA16" s="81">
        <v>0</v>
      </c>
      <c r="BB16" s="81">
        <v>50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40</v>
      </c>
      <c r="BK16" s="81">
        <v>0</v>
      </c>
      <c r="BL16" s="81">
        <v>2945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40</v>
      </c>
      <c r="BW16" s="81">
        <v>0</v>
      </c>
      <c r="BX16" s="81">
        <v>2000</v>
      </c>
      <c r="BY16" s="81">
        <v>0</v>
      </c>
      <c r="BZ16" s="81">
        <v>0</v>
      </c>
      <c r="CA16" s="81">
        <v>0</v>
      </c>
      <c r="CB16" s="81">
        <v>945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50</v>
      </c>
      <c r="CM16" s="81">
        <v>0</v>
      </c>
      <c r="CN16" s="81">
        <v>0</v>
      </c>
      <c r="CO16" s="81">
        <v>0</v>
      </c>
      <c r="CP16" s="81">
        <v>50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250</v>
      </c>
      <c r="DG16" s="81">
        <v>0</v>
      </c>
      <c r="DH16" s="81">
        <v>0</v>
      </c>
      <c r="DI16" s="81">
        <v>0</v>
      </c>
      <c r="DJ16" s="81">
        <f t="shared" si="8"/>
        <v>0</v>
      </c>
      <c r="DK16" s="81">
        <f t="shared" si="8"/>
        <v>0</v>
      </c>
      <c r="DL16" s="81">
        <v>2000</v>
      </c>
      <c r="DM16" s="81">
        <v>0</v>
      </c>
      <c r="DN16" s="81">
        <v>0</v>
      </c>
      <c r="DO16" s="81">
        <v>0</v>
      </c>
      <c r="DP16" s="81">
        <v>2000</v>
      </c>
      <c r="DQ16" s="81">
        <v>0</v>
      </c>
    </row>
    <row r="17" spans="1:121" ht="16.5" customHeight="1">
      <c r="A17" s="82"/>
      <c r="B17" s="79">
        <v>8</v>
      </c>
      <c r="C17" s="55" t="s">
        <v>102</v>
      </c>
      <c r="D17" s="81">
        <f t="shared" si="6"/>
        <v>50619.9179</v>
      </c>
      <c r="E17" s="81">
        <f t="shared" si="6"/>
        <v>5049.1154999999999</v>
      </c>
      <c r="F17" s="81">
        <f t="shared" si="7"/>
        <v>41193.800000000003</v>
      </c>
      <c r="G17" s="81">
        <f t="shared" si="7"/>
        <v>4809.1154999999999</v>
      </c>
      <c r="H17" s="81">
        <f t="shared" si="7"/>
        <v>9426.1178999999993</v>
      </c>
      <c r="I17" s="81">
        <f t="shared" si="7"/>
        <v>240</v>
      </c>
      <c r="J17" s="81">
        <v>32036.5</v>
      </c>
      <c r="K17" s="81">
        <v>4523.1068999999998</v>
      </c>
      <c r="L17" s="81">
        <v>1000</v>
      </c>
      <c r="M17" s="81">
        <v>240</v>
      </c>
      <c r="N17" s="81">
        <v>32036.5</v>
      </c>
      <c r="O17" s="81">
        <v>4523.1068999999998</v>
      </c>
      <c r="P17" s="81">
        <v>1000</v>
      </c>
      <c r="Q17" s="81">
        <v>240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4300</v>
      </c>
      <c r="BK17" s="81">
        <v>286.0086</v>
      </c>
      <c r="BL17" s="81">
        <v>8426.1178999999993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3200</v>
      </c>
      <c r="BW17" s="81">
        <v>24.635300000000001</v>
      </c>
      <c r="BX17" s="81">
        <v>6626.1179000000002</v>
      </c>
      <c r="BY17" s="81">
        <v>0</v>
      </c>
      <c r="BZ17" s="81">
        <v>1100</v>
      </c>
      <c r="CA17" s="81">
        <v>261.37329999999997</v>
      </c>
      <c r="CB17" s="81">
        <v>1800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1000</v>
      </c>
      <c r="CM17" s="81">
        <v>0</v>
      </c>
      <c r="CN17" s="81">
        <v>0</v>
      </c>
      <c r="CO17" s="81">
        <v>0</v>
      </c>
      <c r="CP17" s="81">
        <v>1000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800</v>
      </c>
      <c r="DG17" s="81">
        <v>0</v>
      </c>
      <c r="DH17" s="81">
        <v>0</v>
      </c>
      <c r="DI17" s="81">
        <v>0</v>
      </c>
      <c r="DJ17" s="81">
        <f t="shared" si="8"/>
        <v>3057.3</v>
      </c>
      <c r="DK17" s="81">
        <f t="shared" si="8"/>
        <v>0</v>
      </c>
      <c r="DL17" s="81">
        <v>3057.3</v>
      </c>
      <c r="DM17" s="81">
        <v>0</v>
      </c>
      <c r="DN17" s="81">
        <v>0</v>
      </c>
      <c r="DO17" s="81">
        <v>0</v>
      </c>
      <c r="DP17" s="81">
        <v>0</v>
      </c>
      <c r="DQ17" s="81">
        <v>0</v>
      </c>
    </row>
    <row r="18" spans="1:121" s="87" customFormat="1" ht="21.75" customHeight="1">
      <c r="B18" s="88">
        <v>9</v>
      </c>
      <c r="C18" s="89" t="s">
        <v>103</v>
      </c>
      <c r="D18" s="90">
        <f t="shared" si="3"/>
        <v>420942.80000000005</v>
      </c>
      <c r="E18" s="90">
        <f t="shared" si="3"/>
        <v>42169.599999999999</v>
      </c>
      <c r="F18" s="90">
        <f t="shared" si="4"/>
        <v>215000.7</v>
      </c>
      <c r="G18" s="90">
        <f t="shared" si="4"/>
        <v>41072.400000000001</v>
      </c>
      <c r="H18" s="90">
        <f t="shared" si="4"/>
        <v>205942.1</v>
      </c>
      <c r="I18" s="90">
        <f t="shared" si="4"/>
        <v>1097.2</v>
      </c>
      <c r="J18" s="95">
        <v>68900.7</v>
      </c>
      <c r="K18" s="95">
        <v>11282.4</v>
      </c>
      <c r="L18" s="95">
        <v>15633</v>
      </c>
      <c r="M18" s="95">
        <v>1097.2</v>
      </c>
      <c r="N18" s="95">
        <v>57851.6</v>
      </c>
      <c r="O18" s="95">
        <v>10239.200000000001</v>
      </c>
      <c r="P18" s="95">
        <v>4450</v>
      </c>
      <c r="Q18" s="95"/>
      <c r="R18" s="95">
        <v>11049.1</v>
      </c>
      <c r="S18" s="95">
        <v>1097.2</v>
      </c>
      <c r="T18" s="95">
        <v>11183</v>
      </c>
      <c r="U18" s="95"/>
      <c r="V18" s="95">
        <v>1600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>
        <v>173018.4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>
        <v>184018.4</v>
      </c>
      <c r="AS18" s="95"/>
      <c r="AT18" s="95"/>
      <c r="AU18" s="95"/>
      <c r="AV18" s="95">
        <v>-11000</v>
      </c>
      <c r="AW18" s="95"/>
      <c r="AX18" s="95">
        <v>15500</v>
      </c>
      <c r="AY18" s="95">
        <v>3200</v>
      </c>
      <c r="AZ18" s="95"/>
      <c r="BA18" s="95"/>
      <c r="BB18" s="95">
        <v>15500</v>
      </c>
      <c r="BC18" s="95">
        <v>3200</v>
      </c>
      <c r="BD18" s="95"/>
      <c r="BE18" s="95"/>
      <c r="BF18" s="95"/>
      <c r="BG18" s="95"/>
      <c r="BH18" s="95"/>
      <c r="BI18" s="95"/>
      <c r="BJ18" s="95">
        <v>15500</v>
      </c>
      <c r="BK18" s="95">
        <v>2900</v>
      </c>
      <c r="BL18" s="95">
        <v>17290.7</v>
      </c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>
        <v>5080.5</v>
      </c>
      <c r="CC18" s="95"/>
      <c r="CD18" s="95">
        <v>15500</v>
      </c>
      <c r="CE18" s="95">
        <v>2900</v>
      </c>
      <c r="CF18" s="95">
        <v>12210.2</v>
      </c>
      <c r="CG18" s="95"/>
      <c r="CH18" s="95"/>
      <c r="CI18" s="95"/>
      <c r="CJ18" s="95"/>
      <c r="CK18" s="95"/>
      <c r="CL18" s="95">
        <v>31700</v>
      </c>
      <c r="CM18" s="95">
        <v>6990</v>
      </c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>
        <v>69000</v>
      </c>
      <c r="CY18" s="95">
        <v>16700</v>
      </c>
      <c r="CZ18" s="95"/>
      <c r="DA18" s="95"/>
      <c r="DB18" s="95">
        <v>30000</v>
      </c>
      <c r="DC18" s="95"/>
      <c r="DD18" s="95"/>
      <c r="DE18" s="95"/>
      <c r="DF18" s="95">
        <v>2000</v>
      </c>
      <c r="DG18" s="95"/>
      <c r="DH18" s="95"/>
      <c r="DI18" s="95"/>
      <c r="DJ18" s="95">
        <f t="shared" si="8"/>
        <v>10800</v>
      </c>
      <c r="DK18" s="95">
        <f t="shared" si="8"/>
        <v>0</v>
      </c>
      <c r="DL18" s="95">
        <v>10800</v>
      </c>
      <c r="DM18" s="95"/>
      <c r="DN18" s="95"/>
      <c r="DO18" s="95"/>
      <c r="DP18" s="95"/>
      <c r="DQ18" s="95"/>
    </row>
    <row r="19" spans="1:121" s="78" customFormat="1" ht="21" customHeight="1">
      <c r="B19" s="79">
        <v>10</v>
      </c>
      <c r="C19" s="57" t="s">
        <v>104</v>
      </c>
      <c r="D19" s="81">
        <f t="shared" si="3"/>
        <v>52593.046300000002</v>
      </c>
      <c r="E19" s="81">
        <f t="shared" si="3"/>
        <v>3893.4005000000002</v>
      </c>
      <c r="F19" s="81">
        <f t="shared" si="4"/>
        <v>36238.300000000003</v>
      </c>
      <c r="G19" s="81">
        <f t="shared" si="4"/>
        <v>3893.4005000000002</v>
      </c>
      <c r="H19" s="81">
        <f t="shared" si="4"/>
        <v>23354.746299999999</v>
      </c>
      <c r="I19" s="81">
        <f t="shared" si="4"/>
        <v>0</v>
      </c>
      <c r="J19" s="86">
        <v>20783.3</v>
      </c>
      <c r="K19" s="81">
        <v>3397.8923</v>
      </c>
      <c r="L19" s="86">
        <v>500</v>
      </c>
      <c r="M19" s="81">
        <v>0</v>
      </c>
      <c r="N19" s="86">
        <v>20057.3</v>
      </c>
      <c r="O19" s="81">
        <v>3397.8923</v>
      </c>
      <c r="P19" s="86">
        <v>500</v>
      </c>
      <c r="Q19" s="81">
        <v>0</v>
      </c>
      <c r="R19" s="86">
        <v>616</v>
      </c>
      <c r="S19" s="81">
        <v>0</v>
      </c>
      <c r="T19" s="86">
        <v>0</v>
      </c>
      <c r="U19" s="81">
        <v>0</v>
      </c>
      <c r="V19" s="86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6">
        <v>775</v>
      </c>
      <c r="AE19" s="81">
        <v>180</v>
      </c>
      <c r="AF19" s="86">
        <v>16607.246299999999</v>
      </c>
      <c r="AG19" s="81">
        <v>0</v>
      </c>
      <c r="AH19" s="86">
        <v>775</v>
      </c>
      <c r="AI19" s="81">
        <v>180</v>
      </c>
      <c r="AJ19" s="86">
        <v>13607.246300000001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6">
        <v>0</v>
      </c>
      <c r="AQ19" s="81">
        <v>0</v>
      </c>
      <c r="AR19" s="86">
        <v>3800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6">
        <v>950.00199999999995</v>
      </c>
      <c r="AY19" s="81">
        <v>180</v>
      </c>
      <c r="AZ19" s="86">
        <v>0</v>
      </c>
      <c r="BA19" s="81">
        <v>0</v>
      </c>
      <c r="BB19" s="86">
        <v>950.00199999999995</v>
      </c>
      <c r="BC19" s="81">
        <v>180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6">
        <v>1700</v>
      </c>
      <c r="BK19" s="81">
        <v>8.0082000000000004</v>
      </c>
      <c r="BL19" s="86">
        <v>6247.5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6">
        <v>450</v>
      </c>
      <c r="BW19" s="81">
        <v>0</v>
      </c>
      <c r="BX19" s="86">
        <v>6247.5</v>
      </c>
      <c r="BY19" s="81">
        <v>0</v>
      </c>
      <c r="BZ19" s="81">
        <v>0</v>
      </c>
      <c r="CA19" s="81">
        <v>8.0082000000000004</v>
      </c>
      <c r="CB19" s="86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6">
        <v>2679.998</v>
      </c>
      <c r="CM19" s="81">
        <v>127.5</v>
      </c>
      <c r="CN19" s="86">
        <v>0</v>
      </c>
      <c r="CO19" s="81">
        <v>0</v>
      </c>
      <c r="CP19" s="86">
        <v>2679.998</v>
      </c>
      <c r="CQ19" s="81">
        <v>127.5</v>
      </c>
      <c r="CR19" s="86">
        <v>0</v>
      </c>
      <c r="CS19" s="81">
        <v>0</v>
      </c>
      <c r="CT19" s="86">
        <v>1374.998</v>
      </c>
      <c r="CU19" s="81">
        <v>127.5</v>
      </c>
      <c r="CV19" s="86">
        <v>0</v>
      </c>
      <c r="CW19" s="81">
        <v>0</v>
      </c>
      <c r="CX19" s="86">
        <v>1650</v>
      </c>
      <c r="CY19" s="81">
        <v>0</v>
      </c>
      <c r="CZ19" s="86">
        <v>0</v>
      </c>
      <c r="DA19" s="81">
        <v>0</v>
      </c>
      <c r="DB19" s="86">
        <v>1650</v>
      </c>
      <c r="DC19" s="81">
        <v>0</v>
      </c>
      <c r="DD19" s="86">
        <v>0</v>
      </c>
      <c r="DE19" s="81">
        <v>0</v>
      </c>
      <c r="DF19" s="86">
        <v>700</v>
      </c>
      <c r="DG19" s="81">
        <v>0</v>
      </c>
      <c r="DH19" s="81">
        <v>0</v>
      </c>
      <c r="DI19" s="81">
        <v>0</v>
      </c>
      <c r="DJ19" s="81">
        <f t="shared" si="5"/>
        <v>0</v>
      </c>
      <c r="DK19" s="81">
        <f t="shared" si="5"/>
        <v>0</v>
      </c>
      <c r="DL19" s="86">
        <v>7000</v>
      </c>
      <c r="DM19" s="81">
        <v>0</v>
      </c>
      <c r="DN19" s="81">
        <v>0</v>
      </c>
      <c r="DO19" s="81">
        <v>0</v>
      </c>
      <c r="DP19" s="86">
        <v>7000</v>
      </c>
      <c r="DQ19" s="81">
        <v>0</v>
      </c>
    </row>
    <row r="20" spans="1:121" s="78" customFormat="1" ht="18" customHeight="1">
      <c r="B20" s="79">
        <v>11</v>
      </c>
      <c r="C20" s="55" t="s">
        <v>105</v>
      </c>
      <c r="D20" s="81">
        <f t="shared" si="3"/>
        <v>54729.290999999997</v>
      </c>
      <c r="E20" s="81">
        <f t="shared" si="3"/>
        <v>2197.3056999999999</v>
      </c>
      <c r="F20" s="81">
        <f t="shared" si="4"/>
        <v>31206.112999999998</v>
      </c>
      <c r="G20" s="81">
        <f t="shared" si="4"/>
        <v>2197.3056999999999</v>
      </c>
      <c r="H20" s="81">
        <f t="shared" si="4"/>
        <v>26833.178</v>
      </c>
      <c r="I20" s="81">
        <f t="shared" si="4"/>
        <v>0</v>
      </c>
      <c r="J20" s="86">
        <v>14868.713</v>
      </c>
      <c r="K20" s="81">
        <v>1749.9876999999999</v>
      </c>
      <c r="L20" s="86">
        <v>250</v>
      </c>
      <c r="M20" s="81">
        <v>0</v>
      </c>
      <c r="N20" s="86">
        <v>13678.013000000001</v>
      </c>
      <c r="O20" s="81">
        <v>1749.9876999999999</v>
      </c>
      <c r="P20" s="86">
        <v>0</v>
      </c>
      <c r="Q20" s="81">
        <v>0</v>
      </c>
      <c r="R20" s="86">
        <v>1175.7</v>
      </c>
      <c r="S20" s="81">
        <v>0</v>
      </c>
      <c r="T20" s="86">
        <v>250</v>
      </c>
      <c r="U20" s="81">
        <v>0</v>
      </c>
      <c r="V20" s="86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6">
        <v>1005</v>
      </c>
      <c r="AE20" s="81">
        <v>123.318</v>
      </c>
      <c r="AF20" s="86">
        <v>7244.3450000000003</v>
      </c>
      <c r="AG20" s="81">
        <v>0</v>
      </c>
      <c r="AH20" s="86">
        <v>665</v>
      </c>
      <c r="AI20" s="81">
        <v>123.318</v>
      </c>
      <c r="AJ20" s="86">
        <v>7244.3450000000003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6">
        <v>340</v>
      </c>
      <c r="AQ20" s="81">
        <v>0</v>
      </c>
      <c r="AR20" s="86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6">
        <v>80</v>
      </c>
      <c r="AY20" s="81">
        <v>0</v>
      </c>
      <c r="AZ20" s="86">
        <v>0</v>
      </c>
      <c r="BA20" s="81">
        <v>0</v>
      </c>
      <c r="BB20" s="86">
        <v>80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6">
        <v>475</v>
      </c>
      <c r="BK20" s="81">
        <v>0</v>
      </c>
      <c r="BL20" s="86">
        <v>2642.8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6">
        <v>475</v>
      </c>
      <c r="BW20" s="81">
        <v>0</v>
      </c>
      <c r="BX20" s="86">
        <v>0</v>
      </c>
      <c r="BY20" s="81">
        <v>0</v>
      </c>
      <c r="BZ20" s="81">
        <v>0</v>
      </c>
      <c r="CA20" s="81">
        <v>0</v>
      </c>
      <c r="CB20" s="86">
        <v>2642.8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6">
        <v>2333</v>
      </c>
      <c r="CM20" s="81">
        <v>324</v>
      </c>
      <c r="CN20" s="86">
        <v>3396.0329999999999</v>
      </c>
      <c r="CO20" s="81">
        <v>0</v>
      </c>
      <c r="CP20" s="86">
        <v>2333</v>
      </c>
      <c r="CQ20" s="81">
        <v>324</v>
      </c>
      <c r="CR20" s="86">
        <v>3396.0329999999999</v>
      </c>
      <c r="CS20" s="81">
        <v>0</v>
      </c>
      <c r="CT20" s="86">
        <v>722</v>
      </c>
      <c r="CU20" s="81">
        <v>162</v>
      </c>
      <c r="CV20" s="86">
        <v>2596.0329999999999</v>
      </c>
      <c r="CW20" s="81">
        <v>0</v>
      </c>
      <c r="CX20" s="86">
        <v>8904.4</v>
      </c>
      <c r="CY20" s="81">
        <v>0</v>
      </c>
      <c r="CZ20" s="86">
        <v>13300</v>
      </c>
      <c r="DA20" s="81">
        <v>0</v>
      </c>
      <c r="DB20" s="86">
        <v>8904.4</v>
      </c>
      <c r="DC20" s="81">
        <v>0</v>
      </c>
      <c r="DD20" s="86">
        <v>13300</v>
      </c>
      <c r="DE20" s="81">
        <v>0</v>
      </c>
      <c r="DF20" s="86">
        <v>230</v>
      </c>
      <c r="DG20" s="81">
        <v>0</v>
      </c>
      <c r="DH20" s="81">
        <v>0</v>
      </c>
      <c r="DI20" s="81">
        <v>0</v>
      </c>
      <c r="DJ20" s="81">
        <f t="shared" si="5"/>
        <v>0</v>
      </c>
      <c r="DK20" s="81">
        <f t="shared" si="5"/>
        <v>0</v>
      </c>
      <c r="DL20" s="86">
        <v>3310</v>
      </c>
      <c r="DM20" s="81">
        <v>0</v>
      </c>
      <c r="DN20" s="81">
        <v>0</v>
      </c>
      <c r="DO20" s="81">
        <v>0</v>
      </c>
      <c r="DP20" s="86">
        <v>3310</v>
      </c>
      <c r="DQ20" s="81">
        <v>0</v>
      </c>
    </row>
    <row r="21" spans="1:121" s="78" customFormat="1" ht="20.25" customHeight="1">
      <c r="B21" s="79">
        <v>12</v>
      </c>
      <c r="C21" s="55" t="s">
        <v>106</v>
      </c>
      <c r="D21" s="81">
        <f t="shared" si="3"/>
        <v>70204.377099999998</v>
      </c>
      <c r="E21" s="81">
        <f t="shared" si="3"/>
        <v>4851.8729999999996</v>
      </c>
      <c r="F21" s="81">
        <f t="shared" si="4"/>
        <v>44377.2</v>
      </c>
      <c r="G21" s="81">
        <f t="shared" si="4"/>
        <v>4851.8729999999996</v>
      </c>
      <c r="H21" s="81">
        <f t="shared" si="4"/>
        <v>29527.177100000001</v>
      </c>
      <c r="I21" s="81">
        <f t="shared" si="4"/>
        <v>0</v>
      </c>
      <c r="J21" s="86">
        <v>24175.200000000001</v>
      </c>
      <c r="K21" s="81">
        <v>3385.373</v>
      </c>
      <c r="L21" s="86">
        <v>625</v>
      </c>
      <c r="M21" s="81">
        <v>0</v>
      </c>
      <c r="N21" s="86">
        <v>22271.7</v>
      </c>
      <c r="O21" s="81">
        <v>3385.373</v>
      </c>
      <c r="P21" s="86">
        <v>625</v>
      </c>
      <c r="Q21" s="81">
        <v>0</v>
      </c>
      <c r="R21" s="86">
        <v>1693.5</v>
      </c>
      <c r="S21" s="81">
        <v>0</v>
      </c>
      <c r="T21" s="86">
        <v>0</v>
      </c>
      <c r="U21" s="81">
        <v>0</v>
      </c>
      <c r="V21" s="86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6">
        <v>1400</v>
      </c>
      <c r="AE21" s="81">
        <v>330</v>
      </c>
      <c r="AF21" s="86">
        <v>27902.177100000001</v>
      </c>
      <c r="AG21" s="81">
        <v>0</v>
      </c>
      <c r="AH21" s="86">
        <v>1400</v>
      </c>
      <c r="AI21" s="81">
        <v>330</v>
      </c>
      <c r="AJ21" s="86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6">
        <v>0</v>
      </c>
      <c r="AQ21" s="81">
        <v>0</v>
      </c>
      <c r="AR21" s="86">
        <v>27902.177100000001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6">
        <v>1200</v>
      </c>
      <c r="AY21" s="81">
        <v>206.5</v>
      </c>
      <c r="AZ21" s="86">
        <v>0</v>
      </c>
      <c r="BA21" s="81">
        <v>0</v>
      </c>
      <c r="BB21" s="86">
        <v>1200</v>
      </c>
      <c r="BC21" s="81">
        <v>206.5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6">
        <v>2452</v>
      </c>
      <c r="BK21" s="81">
        <v>495</v>
      </c>
      <c r="BL21" s="86">
        <v>1000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6">
        <v>2452</v>
      </c>
      <c r="BW21" s="81">
        <v>495</v>
      </c>
      <c r="BX21" s="86">
        <v>0</v>
      </c>
      <c r="BY21" s="81">
        <v>0</v>
      </c>
      <c r="BZ21" s="81">
        <v>0</v>
      </c>
      <c r="CA21" s="81">
        <v>0</v>
      </c>
      <c r="CB21" s="86">
        <v>1000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6">
        <v>2750</v>
      </c>
      <c r="CM21" s="81">
        <v>435</v>
      </c>
      <c r="CN21" s="86">
        <v>0</v>
      </c>
      <c r="CO21" s="81">
        <v>0</v>
      </c>
      <c r="CP21" s="86">
        <v>2750</v>
      </c>
      <c r="CQ21" s="81">
        <v>435</v>
      </c>
      <c r="CR21" s="86">
        <v>0</v>
      </c>
      <c r="CS21" s="81">
        <v>0</v>
      </c>
      <c r="CT21" s="86">
        <v>900</v>
      </c>
      <c r="CU21" s="81">
        <v>210</v>
      </c>
      <c r="CV21" s="86">
        <v>0</v>
      </c>
      <c r="CW21" s="81">
        <v>0</v>
      </c>
      <c r="CX21" s="86">
        <v>7700</v>
      </c>
      <c r="CY21" s="81">
        <v>0</v>
      </c>
      <c r="CZ21" s="86">
        <v>0</v>
      </c>
      <c r="DA21" s="81">
        <v>0</v>
      </c>
      <c r="DB21" s="86">
        <v>7700</v>
      </c>
      <c r="DC21" s="81">
        <v>0</v>
      </c>
      <c r="DD21" s="86">
        <v>0</v>
      </c>
      <c r="DE21" s="81">
        <v>0</v>
      </c>
      <c r="DF21" s="86">
        <v>1000</v>
      </c>
      <c r="DG21" s="81">
        <v>0</v>
      </c>
      <c r="DH21" s="81">
        <v>0</v>
      </c>
      <c r="DI21" s="81">
        <v>0</v>
      </c>
      <c r="DJ21" s="81">
        <f t="shared" si="5"/>
        <v>0</v>
      </c>
      <c r="DK21" s="81">
        <f t="shared" si="5"/>
        <v>0</v>
      </c>
      <c r="DL21" s="86">
        <v>3700</v>
      </c>
      <c r="DM21" s="81">
        <v>0</v>
      </c>
      <c r="DN21" s="81">
        <v>0</v>
      </c>
      <c r="DO21" s="81">
        <v>0</v>
      </c>
      <c r="DP21" s="86">
        <v>3700</v>
      </c>
      <c r="DQ21" s="81">
        <v>0</v>
      </c>
    </row>
    <row r="22" spans="1:121" ht="16.5" customHeight="1">
      <c r="A22" s="82"/>
      <c r="B22" s="79">
        <v>13</v>
      </c>
      <c r="C22" s="55" t="s">
        <v>107</v>
      </c>
      <c r="D22" s="81">
        <f t="shared" si="3"/>
        <v>54234.772500000006</v>
      </c>
      <c r="E22" s="81">
        <f t="shared" si="3"/>
        <v>3154.8362999999999</v>
      </c>
      <c r="F22" s="81">
        <f t="shared" si="4"/>
        <v>32990.300000000003</v>
      </c>
      <c r="G22" s="81">
        <f t="shared" si="4"/>
        <v>3154.8362999999999</v>
      </c>
      <c r="H22" s="81">
        <f t="shared" si="4"/>
        <v>26744.472500000003</v>
      </c>
      <c r="I22" s="81">
        <f t="shared" si="4"/>
        <v>0</v>
      </c>
      <c r="J22" s="86">
        <v>20335.3</v>
      </c>
      <c r="K22" s="81">
        <v>2773.8362999999999</v>
      </c>
      <c r="L22" s="86">
        <v>2729.9805000000001</v>
      </c>
      <c r="M22" s="81">
        <v>0</v>
      </c>
      <c r="N22" s="86">
        <v>19268</v>
      </c>
      <c r="O22" s="81">
        <v>2767.8362999999999</v>
      </c>
      <c r="P22" s="86">
        <v>2129.9805000000001</v>
      </c>
      <c r="Q22" s="81">
        <v>0</v>
      </c>
      <c r="R22" s="86">
        <v>917.3</v>
      </c>
      <c r="S22" s="81">
        <v>0</v>
      </c>
      <c r="T22" s="86">
        <v>600</v>
      </c>
      <c r="U22" s="81">
        <v>0</v>
      </c>
      <c r="V22" s="86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6">
        <v>2010</v>
      </c>
      <c r="AE22" s="81">
        <v>195</v>
      </c>
      <c r="AF22" s="86">
        <v>13543.1</v>
      </c>
      <c r="AG22" s="81">
        <v>0</v>
      </c>
      <c r="AH22" s="86">
        <v>1360</v>
      </c>
      <c r="AI22" s="81">
        <v>195</v>
      </c>
      <c r="AJ22" s="86">
        <v>13543.1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6">
        <v>650</v>
      </c>
      <c r="AQ22" s="81">
        <v>0</v>
      </c>
      <c r="AR22" s="86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6">
        <v>325</v>
      </c>
      <c r="AY22" s="81">
        <v>0</v>
      </c>
      <c r="AZ22" s="86">
        <v>0</v>
      </c>
      <c r="BA22" s="81">
        <v>0</v>
      </c>
      <c r="BB22" s="86">
        <v>325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  <c r="BI22" s="81">
        <v>0</v>
      </c>
      <c r="BJ22" s="86">
        <v>740</v>
      </c>
      <c r="BK22" s="81">
        <v>0</v>
      </c>
      <c r="BL22" s="86">
        <v>4960.1000000000004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6">
        <v>300</v>
      </c>
      <c r="BW22" s="81">
        <v>0</v>
      </c>
      <c r="BX22" s="86">
        <v>401.5</v>
      </c>
      <c r="BY22" s="81">
        <v>0</v>
      </c>
      <c r="BZ22" s="81">
        <v>0</v>
      </c>
      <c r="CA22" s="81">
        <v>0</v>
      </c>
      <c r="CB22" s="86">
        <v>4558.6000000000004</v>
      </c>
      <c r="CC22" s="81"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6">
        <v>2430</v>
      </c>
      <c r="CM22" s="81">
        <v>96</v>
      </c>
      <c r="CN22" s="86">
        <v>5511.2920000000004</v>
      </c>
      <c r="CO22" s="81">
        <v>0</v>
      </c>
      <c r="CP22" s="86">
        <v>2430</v>
      </c>
      <c r="CQ22" s="81">
        <v>96</v>
      </c>
      <c r="CR22" s="86">
        <v>5511.2920000000004</v>
      </c>
      <c r="CS22" s="81">
        <v>0</v>
      </c>
      <c r="CT22" s="86">
        <v>1830</v>
      </c>
      <c r="CU22" s="81">
        <v>96</v>
      </c>
      <c r="CV22" s="86">
        <v>900</v>
      </c>
      <c r="CW22" s="81">
        <v>0</v>
      </c>
      <c r="CX22" s="86">
        <v>400</v>
      </c>
      <c r="CY22" s="81">
        <v>0</v>
      </c>
      <c r="CZ22" s="86">
        <v>0</v>
      </c>
      <c r="DA22" s="81">
        <v>0</v>
      </c>
      <c r="DB22" s="86">
        <v>400</v>
      </c>
      <c r="DC22" s="81">
        <v>0</v>
      </c>
      <c r="DD22" s="86">
        <v>0</v>
      </c>
      <c r="DE22" s="81">
        <v>0</v>
      </c>
      <c r="DF22" s="86">
        <v>950</v>
      </c>
      <c r="DG22" s="81">
        <v>90</v>
      </c>
      <c r="DH22" s="81">
        <v>0</v>
      </c>
      <c r="DI22" s="81">
        <v>0</v>
      </c>
      <c r="DJ22" s="81">
        <f t="shared" si="5"/>
        <v>300</v>
      </c>
      <c r="DK22" s="81">
        <f t="shared" si="5"/>
        <v>0</v>
      </c>
      <c r="DL22" s="86">
        <v>5800</v>
      </c>
      <c r="DM22" s="81">
        <v>0</v>
      </c>
      <c r="DN22" s="81">
        <v>0</v>
      </c>
      <c r="DO22" s="81">
        <v>0</v>
      </c>
      <c r="DP22" s="86">
        <v>5500</v>
      </c>
      <c r="DQ22" s="81">
        <v>0</v>
      </c>
    </row>
    <row r="23" spans="1:121" ht="16.5" customHeight="1">
      <c r="A23" s="82"/>
      <c r="B23" s="79">
        <v>14</v>
      </c>
      <c r="C23" s="55" t="s">
        <v>108</v>
      </c>
      <c r="D23" s="81">
        <f t="shared" si="3"/>
        <v>40989.090499999998</v>
      </c>
      <c r="E23" s="81">
        <f t="shared" si="3"/>
        <v>658.72379999999998</v>
      </c>
      <c r="F23" s="81">
        <f t="shared" si="4"/>
        <v>14645.053</v>
      </c>
      <c r="G23" s="81">
        <f t="shared" si="4"/>
        <v>658.72379999999998</v>
      </c>
      <c r="H23" s="81">
        <f t="shared" si="4"/>
        <v>28831.037499999999</v>
      </c>
      <c r="I23" s="81">
        <f t="shared" si="4"/>
        <v>0</v>
      </c>
      <c r="J23" s="86">
        <v>11158.053</v>
      </c>
      <c r="K23" s="81">
        <v>658.72379999999998</v>
      </c>
      <c r="L23" s="86">
        <v>13831.0375</v>
      </c>
      <c r="M23" s="81">
        <v>0</v>
      </c>
      <c r="N23" s="86">
        <v>11158.053</v>
      </c>
      <c r="O23" s="81">
        <v>658.72379999999998</v>
      </c>
      <c r="P23" s="86">
        <v>13191.0375</v>
      </c>
      <c r="Q23" s="81">
        <v>0</v>
      </c>
      <c r="R23" s="86">
        <v>0</v>
      </c>
      <c r="S23" s="81">
        <v>0</v>
      </c>
      <c r="T23" s="86">
        <v>640</v>
      </c>
      <c r="U23" s="81">
        <v>0</v>
      </c>
      <c r="V23" s="86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6">
        <v>0</v>
      </c>
      <c r="AE23" s="81">
        <v>0</v>
      </c>
      <c r="AF23" s="86">
        <v>0</v>
      </c>
      <c r="AG23" s="81">
        <v>0</v>
      </c>
      <c r="AH23" s="86">
        <v>0</v>
      </c>
      <c r="AI23" s="81">
        <v>0</v>
      </c>
      <c r="AJ23" s="86"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6">
        <v>0</v>
      </c>
      <c r="AQ23" s="81">
        <v>0</v>
      </c>
      <c r="AR23" s="86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6">
        <v>0</v>
      </c>
      <c r="AY23" s="81">
        <v>0</v>
      </c>
      <c r="AZ23" s="86">
        <v>0</v>
      </c>
      <c r="BA23" s="81">
        <v>0</v>
      </c>
      <c r="BB23" s="86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0</v>
      </c>
      <c r="BJ23" s="86">
        <v>0</v>
      </c>
      <c r="BK23" s="81">
        <v>0</v>
      </c>
      <c r="BL23" s="86">
        <v>15000</v>
      </c>
      <c r="BM23" s="81">
        <v>0</v>
      </c>
      <c r="BN23" s="81">
        <v>0</v>
      </c>
      <c r="BO23" s="81">
        <v>0</v>
      </c>
      <c r="BP23" s="81">
        <v>0</v>
      </c>
      <c r="BQ23" s="81">
        <v>0</v>
      </c>
      <c r="BR23" s="81">
        <v>0</v>
      </c>
      <c r="BS23" s="81">
        <v>0</v>
      </c>
      <c r="BT23" s="81">
        <v>0</v>
      </c>
      <c r="BU23" s="81">
        <v>0</v>
      </c>
      <c r="BV23" s="86">
        <v>0</v>
      </c>
      <c r="BW23" s="81">
        <v>0</v>
      </c>
      <c r="BX23" s="86">
        <v>15000</v>
      </c>
      <c r="BY23" s="81">
        <v>0</v>
      </c>
      <c r="BZ23" s="81">
        <v>0</v>
      </c>
      <c r="CA23" s="81">
        <v>0</v>
      </c>
      <c r="CB23" s="86">
        <v>0</v>
      </c>
      <c r="CC23" s="81">
        <v>0</v>
      </c>
      <c r="CD23" s="81">
        <v>0</v>
      </c>
      <c r="CE23" s="81">
        <v>0</v>
      </c>
      <c r="CF23" s="81">
        <v>0</v>
      </c>
      <c r="CG23" s="81">
        <v>0</v>
      </c>
      <c r="CH23" s="81">
        <v>0</v>
      </c>
      <c r="CI23" s="81">
        <v>0</v>
      </c>
      <c r="CJ23" s="81">
        <v>0</v>
      </c>
      <c r="CK23" s="81">
        <v>0</v>
      </c>
      <c r="CL23" s="86">
        <v>0</v>
      </c>
      <c r="CM23" s="81">
        <v>0</v>
      </c>
      <c r="CN23" s="86">
        <v>0</v>
      </c>
      <c r="CO23" s="81">
        <v>0</v>
      </c>
      <c r="CP23" s="86">
        <v>0</v>
      </c>
      <c r="CQ23" s="81">
        <v>0</v>
      </c>
      <c r="CR23" s="86">
        <v>0</v>
      </c>
      <c r="CS23" s="81">
        <v>0</v>
      </c>
      <c r="CT23" s="86">
        <v>0</v>
      </c>
      <c r="CU23" s="81">
        <v>0</v>
      </c>
      <c r="CV23" s="86">
        <v>0</v>
      </c>
      <c r="CW23" s="81">
        <v>0</v>
      </c>
      <c r="CX23" s="86">
        <v>0</v>
      </c>
      <c r="CY23" s="81">
        <v>0</v>
      </c>
      <c r="CZ23" s="86">
        <v>0</v>
      </c>
      <c r="DA23" s="81">
        <v>0</v>
      </c>
      <c r="DB23" s="86">
        <v>0</v>
      </c>
      <c r="DC23" s="81">
        <v>0</v>
      </c>
      <c r="DD23" s="86">
        <v>0</v>
      </c>
      <c r="DE23" s="81">
        <v>0</v>
      </c>
      <c r="DF23" s="86">
        <v>1000</v>
      </c>
      <c r="DG23" s="81">
        <v>0</v>
      </c>
      <c r="DH23" s="81">
        <v>0</v>
      </c>
      <c r="DI23" s="81">
        <v>0</v>
      </c>
      <c r="DJ23" s="81">
        <f t="shared" si="5"/>
        <v>0</v>
      </c>
      <c r="DK23" s="81">
        <f t="shared" si="5"/>
        <v>0</v>
      </c>
      <c r="DL23" s="86">
        <v>2487</v>
      </c>
      <c r="DM23" s="81">
        <v>0</v>
      </c>
      <c r="DN23" s="81">
        <v>0</v>
      </c>
      <c r="DO23" s="81">
        <v>0</v>
      </c>
      <c r="DP23" s="86">
        <v>2487</v>
      </c>
      <c r="DQ23" s="81">
        <v>0</v>
      </c>
    </row>
    <row r="24" spans="1:121" ht="16.5" customHeight="1">
      <c r="A24" s="82"/>
      <c r="B24" s="79">
        <v>15</v>
      </c>
      <c r="C24" s="55" t="s">
        <v>109</v>
      </c>
      <c r="D24" s="81">
        <f t="shared" si="3"/>
        <v>95876.440799999997</v>
      </c>
      <c r="E24" s="81">
        <f t="shared" si="3"/>
        <v>2252.9441000000002</v>
      </c>
      <c r="F24" s="81">
        <f t="shared" si="4"/>
        <v>21184.799899999998</v>
      </c>
      <c r="G24" s="81">
        <f t="shared" si="4"/>
        <v>2252.9441000000002</v>
      </c>
      <c r="H24" s="81">
        <f t="shared" si="4"/>
        <v>74691.640899999999</v>
      </c>
      <c r="I24" s="81">
        <f t="shared" si="4"/>
        <v>0</v>
      </c>
      <c r="J24" s="86">
        <v>13426.425499999999</v>
      </c>
      <c r="K24" s="81">
        <v>1578.5909999999999</v>
      </c>
      <c r="L24" s="86">
        <v>3503</v>
      </c>
      <c r="M24" s="81">
        <v>0</v>
      </c>
      <c r="N24" s="86">
        <v>13016.6255</v>
      </c>
      <c r="O24" s="81">
        <v>1511.5909999999999</v>
      </c>
      <c r="P24" s="86">
        <v>500</v>
      </c>
      <c r="Q24" s="81">
        <v>0</v>
      </c>
      <c r="R24" s="86">
        <v>409.8</v>
      </c>
      <c r="S24" s="81">
        <v>67</v>
      </c>
      <c r="T24" s="86">
        <v>3003</v>
      </c>
      <c r="U24" s="81">
        <v>0</v>
      </c>
      <c r="V24" s="86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6">
        <v>0</v>
      </c>
      <c r="AE24" s="81">
        <v>0</v>
      </c>
      <c r="AF24" s="86">
        <v>0</v>
      </c>
      <c r="AG24" s="81">
        <v>0</v>
      </c>
      <c r="AH24" s="86">
        <v>0</v>
      </c>
      <c r="AI24" s="81">
        <v>0</v>
      </c>
      <c r="AJ24" s="86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6">
        <v>0</v>
      </c>
      <c r="AQ24" s="81">
        <v>0</v>
      </c>
      <c r="AR24" s="86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6">
        <v>2115.9443999999999</v>
      </c>
      <c r="AY24" s="81">
        <v>260.62009999999998</v>
      </c>
      <c r="AZ24" s="86">
        <v>0</v>
      </c>
      <c r="BA24" s="81">
        <v>0</v>
      </c>
      <c r="BB24" s="86">
        <v>2115.9443999999999</v>
      </c>
      <c r="BC24" s="81">
        <v>260.62009999999998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  <c r="BI24" s="81">
        <v>0</v>
      </c>
      <c r="BJ24" s="86">
        <v>200</v>
      </c>
      <c r="BK24" s="81">
        <v>74.620999999999995</v>
      </c>
      <c r="BL24" s="86">
        <v>43918.640899999999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6">
        <v>0</v>
      </c>
      <c r="BW24" s="81">
        <v>0</v>
      </c>
      <c r="BX24" s="86">
        <v>0</v>
      </c>
      <c r="BY24" s="81">
        <v>0</v>
      </c>
      <c r="BZ24" s="81">
        <v>0</v>
      </c>
      <c r="CA24" s="81">
        <v>74.620999999999995</v>
      </c>
      <c r="CB24" s="86">
        <v>43918.640899999999</v>
      </c>
      <c r="CC24" s="81">
        <v>0</v>
      </c>
      <c r="CD24" s="81">
        <v>0</v>
      </c>
      <c r="CE24" s="81">
        <v>0</v>
      </c>
      <c r="CF24" s="81">
        <v>0</v>
      </c>
      <c r="CG24" s="81">
        <v>0</v>
      </c>
      <c r="CH24" s="81">
        <v>0</v>
      </c>
      <c r="CI24" s="81">
        <v>0</v>
      </c>
      <c r="CJ24" s="81">
        <v>0</v>
      </c>
      <c r="CK24" s="81">
        <v>0</v>
      </c>
      <c r="CL24" s="86">
        <v>904.6</v>
      </c>
      <c r="CM24" s="81">
        <v>100</v>
      </c>
      <c r="CN24" s="86">
        <v>0</v>
      </c>
      <c r="CO24" s="81">
        <v>0</v>
      </c>
      <c r="CP24" s="86">
        <v>904.6</v>
      </c>
      <c r="CQ24" s="81">
        <v>100</v>
      </c>
      <c r="CR24" s="86">
        <v>0</v>
      </c>
      <c r="CS24" s="81">
        <v>0</v>
      </c>
      <c r="CT24" s="86">
        <v>653</v>
      </c>
      <c r="CU24" s="81">
        <v>100</v>
      </c>
      <c r="CV24" s="86">
        <v>0</v>
      </c>
      <c r="CW24" s="81">
        <v>0</v>
      </c>
      <c r="CX24" s="86">
        <v>3222.83</v>
      </c>
      <c r="CY24" s="81">
        <v>239.11199999999999</v>
      </c>
      <c r="CZ24" s="86">
        <v>27270</v>
      </c>
      <c r="DA24" s="81">
        <v>0</v>
      </c>
      <c r="DB24" s="86">
        <v>3222.83</v>
      </c>
      <c r="DC24" s="81">
        <v>239.11199999999999</v>
      </c>
      <c r="DD24" s="86">
        <v>27270</v>
      </c>
      <c r="DE24" s="81">
        <v>0</v>
      </c>
      <c r="DF24" s="86">
        <v>270</v>
      </c>
      <c r="DG24" s="81">
        <v>0</v>
      </c>
      <c r="DH24" s="81">
        <v>0</v>
      </c>
      <c r="DI24" s="81">
        <v>0</v>
      </c>
      <c r="DJ24" s="81">
        <f t="shared" si="5"/>
        <v>1045</v>
      </c>
      <c r="DK24" s="81">
        <f t="shared" si="5"/>
        <v>0</v>
      </c>
      <c r="DL24" s="86">
        <v>1045</v>
      </c>
      <c r="DM24" s="81">
        <v>0</v>
      </c>
      <c r="DN24" s="81">
        <v>0</v>
      </c>
      <c r="DO24" s="81">
        <v>0</v>
      </c>
      <c r="DP24" s="86">
        <v>0</v>
      </c>
      <c r="DQ24" s="81">
        <v>0</v>
      </c>
    </row>
    <row r="25" spans="1:121" ht="16.5" customHeight="1">
      <c r="A25" s="82"/>
      <c r="B25" s="79">
        <v>16</v>
      </c>
      <c r="C25" s="55" t="s">
        <v>110</v>
      </c>
      <c r="D25" s="81">
        <f t="shared" si="3"/>
        <v>31306.529500000004</v>
      </c>
      <c r="E25" s="81">
        <f t="shared" si="3"/>
        <v>2343.3442</v>
      </c>
      <c r="F25" s="81">
        <f t="shared" si="4"/>
        <v>23630.9</v>
      </c>
      <c r="G25" s="81">
        <f t="shared" si="4"/>
        <v>2352.3442</v>
      </c>
      <c r="H25" s="81">
        <f t="shared" si="4"/>
        <v>12839.629499999999</v>
      </c>
      <c r="I25" s="81">
        <f t="shared" si="4"/>
        <v>0</v>
      </c>
      <c r="J25" s="86">
        <v>16360.9</v>
      </c>
      <c r="K25" s="81">
        <v>2199.9441999999999</v>
      </c>
      <c r="L25" s="86">
        <v>8993.1311999999998</v>
      </c>
      <c r="M25" s="81">
        <v>0</v>
      </c>
      <c r="N25" s="86">
        <v>16290.9</v>
      </c>
      <c r="O25" s="81">
        <v>2199.9441999999999</v>
      </c>
      <c r="P25" s="86">
        <v>8993.1311999999998</v>
      </c>
      <c r="Q25" s="81">
        <v>0</v>
      </c>
      <c r="R25" s="86">
        <v>50</v>
      </c>
      <c r="S25" s="81">
        <v>0</v>
      </c>
      <c r="T25" s="86">
        <v>0</v>
      </c>
      <c r="U25" s="81">
        <v>0</v>
      </c>
      <c r="V25" s="86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6">
        <v>590</v>
      </c>
      <c r="AE25" s="81">
        <v>143.4</v>
      </c>
      <c r="AF25" s="86">
        <v>-487.50170000000003</v>
      </c>
      <c r="AG25" s="81">
        <v>0</v>
      </c>
      <c r="AH25" s="86">
        <v>590</v>
      </c>
      <c r="AI25" s="81">
        <v>143.4</v>
      </c>
      <c r="AJ25" s="86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6">
        <v>0</v>
      </c>
      <c r="AQ25" s="81">
        <v>0</v>
      </c>
      <c r="AR25" s="86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6">
        <v>500</v>
      </c>
      <c r="AY25" s="81">
        <v>0</v>
      </c>
      <c r="AZ25" s="86">
        <v>130</v>
      </c>
      <c r="BA25" s="81">
        <v>0</v>
      </c>
      <c r="BB25" s="86">
        <v>500</v>
      </c>
      <c r="BC25" s="81">
        <v>0</v>
      </c>
      <c r="BD25" s="81">
        <v>0</v>
      </c>
      <c r="BE25" s="81">
        <v>0</v>
      </c>
      <c r="BF25" s="81">
        <v>0</v>
      </c>
      <c r="BG25" s="81">
        <v>0</v>
      </c>
      <c r="BH25" s="81">
        <v>0</v>
      </c>
      <c r="BI25" s="81">
        <v>0</v>
      </c>
      <c r="BJ25" s="86">
        <v>0</v>
      </c>
      <c r="BK25" s="81">
        <v>0</v>
      </c>
      <c r="BL25" s="86">
        <v>4204</v>
      </c>
      <c r="BM25" s="81">
        <v>0</v>
      </c>
      <c r="BN25" s="81">
        <v>0</v>
      </c>
      <c r="BO25" s="81">
        <v>0</v>
      </c>
      <c r="BP25" s="81">
        <v>0</v>
      </c>
      <c r="BQ25" s="81">
        <v>0</v>
      </c>
      <c r="BR25" s="81">
        <v>0</v>
      </c>
      <c r="BS25" s="81">
        <v>0</v>
      </c>
      <c r="BT25" s="81">
        <v>0</v>
      </c>
      <c r="BU25" s="81">
        <v>0</v>
      </c>
      <c r="BV25" s="86">
        <v>0</v>
      </c>
      <c r="BW25" s="81">
        <v>0</v>
      </c>
      <c r="BX25" s="86">
        <v>4204</v>
      </c>
      <c r="BY25" s="81">
        <v>0</v>
      </c>
      <c r="BZ25" s="81">
        <v>0</v>
      </c>
      <c r="CA25" s="81">
        <v>0</v>
      </c>
      <c r="CB25" s="86">
        <v>0</v>
      </c>
      <c r="CC25" s="81">
        <v>0</v>
      </c>
      <c r="CD25" s="81">
        <v>0</v>
      </c>
      <c r="CE25" s="81">
        <v>0</v>
      </c>
      <c r="CF25" s="81">
        <v>0</v>
      </c>
      <c r="CG25" s="81">
        <v>0</v>
      </c>
      <c r="CH25" s="81">
        <v>0</v>
      </c>
      <c r="CI25" s="81">
        <v>0</v>
      </c>
      <c r="CJ25" s="81">
        <v>0</v>
      </c>
      <c r="CK25" s="81">
        <v>0</v>
      </c>
      <c r="CL25" s="86">
        <v>130</v>
      </c>
      <c r="CM25" s="81">
        <v>0</v>
      </c>
      <c r="CN25" s="86">
        <v>0</v>
      </c>
      <c r="CO25" s="81">
        <v>0</v>
      </c>
      <c r="CP25" s="86">
        <v>130</v>
      </c>
      <c r="CQ25" s="81">
        <v>0</v>
      </c>
      <c r="CR25" s="86">
        <v>0</v>
      </c>
      <c r="CS25" s="81">
        <v>0</v>
      </c>
      <c r="CT25" s="86">
        <v>10</v>
      </c>
      <c r="CU25" s="81">
        <v>0</v>
      </c>
      <c r="CV25" s="86">
        <v>0</v>
      </c>
      <c r="CW25" s="81">
        <v>0</v>
      </c>
      <c r="CX25" s="86">
        <v>636</v>
      </c>
      <c r="CY25" s="81">
        <v>0</v>
      </c>
      <c r="CZ25" s="86">
        <v>0</v>
      </c>
      <c r="DA25" s="81">
        <v>0</v>
      </c>
      <c r="DB25" s="86">
        <v>636</v>
      </c>
      <c r="DC25" s="81">
        <v>0</v>
      </c>
      <c r="DD25" s="86">
        <v>0</v>
      </c>
      <c r="DE25" s="81">
        <v>0</v>
      </c>
      <c r="DF25" s="86">
        <v>250</v>
      </c>
      <c r="DG25" s="81">
        <v>0</v>
      </c>
      <c r="DH25" s="81">
        <v>0</v>
      </c>
      <c r="DI25" s="81">
        <v>0</v>
      </c>
      <c r="DJ25" s="81">
        <f t="shared" si="5"/>
        <v>0</v>
      </c>
      <c r="DK25" s="81">
        <f t="shared" si="5"/>
        <v>0</v>
      </c>
      <c r="DL25" s="86">
        <v>5164</v>
      </c>
      <c r="DM25" s="81">
        <v>9</v>
      </c>
      <c r="DN25" s="81">
        <v>0</v>
      </c>
      <c r="DO25" s="81">
        <v>0</v>
      </c>
      <c r="DP25" s="86">
        <v>5164</v>
      </c>
      <c r="DQ25" s="81">
        <v>9</v>
      </c>
    </row>
    <row r="26" spans="1:121" ht="16.5" customHeight="1">
      <c r="A26" s="82"/>
      <c r="B26" s="79">
        <v>17</v>
      </c>
      <c r="C26" s="55" t="s">
        <v>111</v>
      </c>
      <c r="D26" s="81">
        <f t="shared" si="3"/>
        <v>5906.6</v>
      </c>
      <c r="E26" s="81">
        <f t="shared" si="3"/>
        <v>437.0095</v>
      </c>
      <c r="F26" s="81">
        <f t="shared" si="4"/>
        <v>5906.6</v>
      </c>
      <c r="G26" s="81">
        <f t="shared" si="4"/>
        <v>437.0095</v>
      </c>
      <c r="H26" s="81">
        <f t="shared" si="4"/>
        <v>650</v>
      </c>
      <c r="I26" s="81">
        <f t="shared" si="4"/>
        <v>0</v>
      </c>
      <c r="J26" s="86">
        <v>4886.6000000000004</v>
      </c>
      <c r="K26" s="81">
        <v>404</v>
      </c>
      <c r="L26" s="86">
        <v>0</v>
      </c>
      <c r="M26" s="81">
        <v>0</v>
      </c>
      <c r="N26" s="86">
        <v>4846.6000000000004</v>
      </c>
      <c r="O26" s="81">
        <v>404</v>
      </c>
      <c r="P26" s="86">
        <v>0</v>
      </c>
      <c r="Q26" s="81">
        <v>0</v>
      </c>
      <c r="R26" s="86">
        <v>40</v>
      </c>
      <c r="S26" s="81">
        <v>0</v>
      </c>
      <c r="T26" s="86">
        <v>0</v>
      </c>
      <c r="U26" s="81">
        <v>0</v>
      </c>
      <c r="V26" s="86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6">
        <v>0</v>
      </c>
      <c r="AE26" s="81">
        <v>0</v>
      </c>
      <c r="AF26" s="86">
        <v>0</v>
      </c>
      <c r="AG26" s="81">
        <v>0</v>
      </c>
      <c r="AH26" s="86">
        <v>0</v>
      </c>
      <c r="AI26" s="81">
        <v>0</v>
      </c>
      <c r="AJ26" s="86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6">
        <v>0</v>
      </c>
      <c r="AQ26" s="81">
        <v>0</v>
      </c>
      <c r="AR26" s="86">
        <v>0</v>
      </c>
      <c r="AS26" s="81">
        <v>0</v>
      </c>
      <c r="AT26" s="81">
        <v>0</v>
      </c>
      <c r="AU26" s="81">
        <v>0</v>
      </c>
      <c r="AV26" s="81">
        <v>0</v>
      </c>
      <c r="AW26" s="81">
        <v>0</v>
      </c>
      <c r="AX26" s="86">
        <v>0</v>
      </c>
      <c r="AY26" s="81">
        <v>0</v>
      </c>
      <c r="AZ26" s="86">
        <v>0</v>
      </c>
      <c r="BA26" s="81">
        <v>0</v>
      </c>
      <c r="BB26" s="86">
        <v>0</v>
      </c>
      <c r="BC26" s="81">
        <v>0</v>
      </c>
      <c r="BD26" s="81">
        <v>0</v>
      </c>
      <c r="BE26" s="81">
        <v>0</v>
      </c>
      <c r="BF26" s="81">
        <v>0</v>
      </c>
      <c r="BG26" s="81">
        <v>0</v>
      </c>
      <c r="BH26" s="81">
        <v>0</v>
      </c>
      <c r="BI26" s="81">
        <v>0</v>
      </c>
      <c r="BJ26" s="86">
        <v>170</v>
      </c>
      <c r="BK26" s="81">
        <v>33.009500000000003</v>
      </c>
      <c r="BL26" s="86">
        <v>650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81">
        <v>0</v>
      </c>
      <c r="BS26" s="81">
        <v>0</v>
      </c>
      <c r="BT26" s="81">
        <v>0</v>
      </c>
      <c r="BU26" s="81">
        <v>0</v>
      </c>
      <c r="BV26" s="86">
        <v>30</v>
      </c>
      <c r="BW26" s="81">
        <v>0</v>
      </c>
      <c r="BX26" s="86">
        <v>650</v>
      </c>
      <c r="BY26" s="81">
        <v>0</v>
      </c>
      <c r="BZ26" s="81">
        <v>0</v>
      </c>
      <c r="CA26" s="81">
        <v>33.009500000000003</v>
      </c>
      <c r="CB26" s="86">
        <v>0</v>
      </c>
      <c r="CC26" s="81">
        <v>0</v>
      </c>
      <c r="CD26" s="81">
        <v>0</v>
      </c>
      <c r="CE26" s="81">
        <v>0</v>
      </c>
      <c r="CF26" s="81">
        <v>0</v>
      </c>
      <c r="CG26" s="81">
        <v>0</v>
      </c>
      <c r="CH26" s="81">
        <v>0</v>
      </c>
      <c r="CI26" s="81">
        <v>0</v>
      </c>
      <c r="CJ26" s="81">
        <v>0</v>
      </c>
      <c r="CK26" s="81">
        <v>0</v>
      </c>
      <c r="CL26" s="86">
        <v>0</v>
      </c>
      <c r="CM26" s="81">
        <v>0</v>
      </c>
      <c r="CN26" s="86">
        <v>0</v>
      </c>
      <c r="CO26" s="81">
        <v>0</v>
      </c>
      <c r="CP26" s="86">
        <v>0</v>
      </c>
      <c r="CQ26" s="81">
        <v>0</v>
      </c>
      <c r="CR26" s="86">
        <v>0</v>
      </c>
      <c r="CS26" s="81">
        <v>0</v>
      </c>
      <c r="CT26" s="86">
        <v>0</v>
      </c>
      <c r="CU26" s="81">
        <v>0</v>
      </c>
      <c r="CV26" s="86">
        <v>0</v>
      </c>
      <c r="CW26" s="81">
        <v>0</v>
      </c>
      <c r="CX26" s="86">
        <v>0</v>
      </c>
      <c r="CY26" s="81">
        <v>0</v>
      </c>
      <c r="CZ26" s="86">
        <v>0</v>
      </c>
      <c r="DA26" s="81">
        <v>0</v>
      </c>
      <c r="DB26" s="86">
        <v>0</v>
      </c>
      <c r="DC26" s="81">
        <v>0</v>
      </c>
      <c r="DD26" s="86">
        <v>0</v>
      </c>
      <c r="DE26" s="81">
        <v>0</v>
      </c>
      <c r="DF26" s="86">
        <v>200</v>
      </c>
      <c r="DG26" s="81">
        <v>0</v>
      </c>
      <c r="DH26" s="81">
        <v>0</v>
      </c>
      <c r="DI26" s="81">
        <v>0</v>
      </c>
      <c r="DJ26" s="81">
        <f t="shared" si="5"/>
        <v>0</v>
      </c>
      <c r="DK26" s="81">
        <f t="shared" si="5"/>
        <v>0</v>
      </c>
      <c r="DL26" s="86">
        <v>650</v>
      </c>
      <c r="DM26" s="81">
        <v>0</v>
      </c>
      <c r="DN26" s="81">
        <v>0</v>
      </c>
      <c r="DO26" s="81">
        <v>0</v>
      </c>
      <c r="DP26" s="86">
        <v>650</v>
      </c>
      <c r="DQ26" s="81">
        <v>0</v>
      </c>
    </row>
    <row r="27" spans="1:121" ht="16.5" customHeight="1">
      <c r="A27" s="82"/>
      <c r="B27" s="79">
        <v>18</v>
      </c>
      <c r="C27" s="55" t="s">
        <v>112</v>
      </c>
      <c r="D27" s="81">
        <f t="shared" si="3"/>
        <v>34658.098099999996</v>
      </c>
      <c r="E27" s="81">
        <f t="shared" si="3"/>
        <v>2021.441</v>
      </c>
      <c r="F27" s="81">
        <f t="shared" si="4"/>
        <v>22909.159999999996</v>
      </c>
      <c r="G27" s="81">
        <f t="shared" si="4"/>
        <v>2021.441</v>
      </c>
      <c r="H27" s="81">
        <f t="shared" si="4"/>
        <v>16767.338100000001</v>
      </c>
      <c r="I27" s="81">
        <f t="shared" si="4"/>
        <v>0</v>
      </c>
      <c r="J27" s="86">
        <v>11581.8</v>
      </c>
      <c r="K27" s="81">
        <v>1798.241</v>
      </c>
      <c r="L27" s="86">
        <v>11012.498100000001</v>
      </c>
      <c r="M27" s="81">
        <v>0</v>
      </c>
      <c r="N27" s="86">
        <v>10700</v>
      </c>
      <c r="O27" s="81">
        <v>1798.241</v>
      </c>
      <c r="P27" s="86">
        <v>150</v>
      </c>
      <c r="Q27" s="81">
        <v>0</v>
      </c>
      <c r="R27" s="86">
        <v>881.8</v>
      </c>
      <c r="S27" s="81">
        <v>0</v>
      </c>
      <c r="T27" s="86">
        <v>10862.498100000001</v>
      </c>
      <c r="U27" s="81">
        <v>0</v>
      </c>
      <c r="V27" s="86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6">
        <v>422</v>
      </c>
      <c r="AE27" s="81">
        <v>97.65</v>
      </c>
      <c r="AF27" s="86">
        <v>-300</v>
      </c>
      <c r="AG27" s="81">
        <v>0</v>
      </c>
      <c r="AH27" s="86">
        <v>422</v>
      </c>
      <c r="AI27" s="81">
        <v>97.65</v>
      </c>
      <c r="AJ27" s="86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6">
        <v>0</v>
      </c>
      <c r="AQ27" s="81">
        <v>0</v>
      </c>
      <c r="AR27" s="86">
        <v>0</v>
      </c>
      <c r="AS27" s="81">
        <v>0</v>
      </c>
      <c r="AT27" s="81">
        <v>0</v>
      </c>
      <c r="AU27" s="81">
        <v>0</v>
      </c>
      <c r="AV27" s="81">
        <v>0</v>
      </c>
      <c r="AW27" s="81">
        <v>0</v>
      </c>
      <c r="AX27" s="86">
        <v>0</v>
      </c>
      <c r="AY27" s="81">
        <v>0</v>
      </c>
      <c r="AZ27" s="86">
        <v>0</v>
      </c>
      <c r="BA27" s="81">
        <v>0</v>
      </c>
      <c r="BB27" s="86">
        <v>0</v>
      </c>
      <c r="BC27" s="81">
        <v>0</v>
      </c>
      <c r="BD27" s="81">
        <v>0</v>
      </c>
      <c r="BE27" s="81">
        <v>0</v>
      </c>
      <c r="BF27" s="81">
        <v>0</v>
      </c>
      <c r="BG27" s="81">
        <v>0</v>
      </c>
      <c r="BH27" s="81">
        <v>0</v>
      </c>
      <c r="BI27" s="81">
        <v>0</v>
      </c>
      <c r="BJ27" s="86">
        <v>0</v>
      </c>
      <c r="BK27" s="81">
        <v>0</v>
      </c>
      <c r="BL27" s="86">
        <v>2836.8</v>
      </c>
      <c r="BM27" s="81">
        <v>0</v>
      </c>
      <c r="BN27" s="81">
        <v>0</v>
      </c>
      <c r="BO27" s="81">
        <v>0</v>
      </c>
      <c r="BP27" s="81">
        <v>0</v>
      </c>
      <c r="BQ27" s="81">
        <v>0</v>
      </c>
      <c r="BR27" s="81">
        <v>0</v>
      </c>
      <c r="BS27" s="81">
        <v>0</v>
      </c>
      <c r="BT27" s="81">
        <v>0</v>
      </c>
      <c r="BU27" s="81">
        <v>0</v>
      </c>
      <c r="BV27" s="86">
        <v>0</v>
      </c>
      <c r="BW27" s="81">
        <v>0</v>
      </c>
      <c r="BX27" s="86">
        <v>0</v>
      </c>
      <c r="BY27" s="81">
        <v>0</v>
      </c>
      <c r="BZ27" s="81">
        <v>0</v>
      </c>
      <c r="CA27" s="81">
        <v>0</v>
      </c>
      <c r="CB27" s="86">
        <v>2836.8</v>
      </c>
      <c r="CC27" s="81">
        <v>0</v>
      </c>
      <c r="CD27" s="81">
        <v>0</v>
      </c>
      <c r="CE27" s="81">
        <v>0</v>
      </c>
      <c r="CF27" s="81">
        <v>0</v>
      </c>
      <c r="CG27" s="81">
        <v>0</v>
      </c>
      <c r="CH27" s="81">
        <v>0</v>
      </c>
      <c r="CI27" s="81">
        <v>0</v>
      </c>
      <c r="CJ27" s="81">
        <v>0</v>
      </c>
      <c r="CK27" s="81">
        <v>0</v>
      </c>
      <c r="CL27" s="86">
        <v>705</v>
      </c>
      <c r="CM27" s="81">
        <v>125.55</v>
      </c>
      <c r="CN27" s="86">
        <v>0</v>
      </c>
      <c r="CO27" s="81">
        <v>0</v>
      </c>
      <c r="CP27" s="86">
        <v>705</v>
      </c>
      <c r="CQ27" s="81">
        <v>125.55</v>
      </c>
      <c r="CR27" s="86">
        <v>0</v>
      </c>
      <c r="CS27" s="81">
        <v>0</v>
      </c>
      <c r="CT27" s="86">
        <v>0</v>
      </c>
      <c r="CU27" s="81">
        <v>0</v>
      </c>
      <c r="CV27" s="86">
        <v>0</v>
      </c>
      <c r="CW27" s="81">
        <v>0</v>
      </c>
      <c r="CX27" s="86">
        <v>4581.96</v>
      </c>
      <c r="CY27" s="81">
        <v>0</v>
      </c>
      <c r="CZ27" s="86">
        <v>3218.04</v>
      </c>
      <c r="DA27" s="81">
        <v>0</v>
      </c>
      <c r="DB27" s="86">
        <v>4581.96</v>
      </c>
      <c r="DC27" s="81">
        <v>0</v>
      </c>
      <c r="DD27" s="86">
        <v>3218.04</v>
      </c>
      <c r="DE27" s="81">
        <v>0</v>
      </c>
      <c r="DF27" s="86">
        <v>600</v>
      </c>
      <c r="DG27" s="81">
        <v>0</v>
      </c>
      <c r="DH27" s="81">
        <v>0</v>
      </c>
      <c r="DI27" s="81">
        <v>0</v>
      </c>
      <c r="DJ27" s="81">
        <f t="shared" si="5"/>
        <v>0</v>
      </c>
      <c r="DK27" s="81">
        <f t="shared" si="5"/>
        <v>0</v>
      </c>
      <c r="DL27" s="86">
        <v>5018.3999999999996</v>
      </c>
      <c r="DM27" s="81">
        <v>0</v>
      </c>
      <c r="DN27" s="81">
        <v>0</v>
      </c>
      <c r="DO27" s="81">
        <v>0</v>
      </c>
      <c r="DP27" s="86">
        <v>5018.3999999999996</v>
      </c>
      <c r="DQ27" s="81">
        <v>0</v>
      </c>
    </row>
    <row r="28" spans="1:121" ht="16.5" customHeight="1">
      <c r="A28" s="82"/>
      <c r="B28" s="79">
        <v>19</v>
      </c>
      <c r="C28" s="55" t="s">
        <v>113</v>
      </c>
      <c r="D28" s="81">
        <f t="shared" si="3"/>
        <v>24575.680099999998</v>
      </c>
      <c r="E28" s="81">
        <f t="shared" si="3"/>
        <v>2247.3245999999999</v>
      </c>
      <c r="F28" s="81">
        <f t="shared" si="4"/>
        <v>20889.599999999999</v>
      </c>
      <c r="G28" s="81">
        <f t="shared" si="4"/>
        <v>2247.3245999999999</v>
      </c>
      <c r="H28" s="81">
        <f t="shared" si="4"/>
        <v>5186.0801000000001</v>
      </c>
      <c r="I28" s="81">
        <f t="shared" si="4"/>
        <v>0</v>
      </c>
      <c r="J28" s="86">
        <v>11579.6</v>
      </c>
      <c r="K28" s="81">
        <v>1414.5636</v>
      </c>
      <c r="L28" s="86">
        <v>870</v>
      </c>
      <c r="M28" s="81">
        <v>0</v>
      </c>
      <c r="N28" s="86">
        <v>11359.6</v>
      </c>
      <c r="O28" s="81">
        <v>1404.9636</v>
      </c>
      <c r="P28" s="86">
        <v>450</v>
      </c>
      <c r="Q28" s="81">
        <v>0</v>
      </c>
      <c r="R28" s="86">
        <v>120</v>
      </c>
      <c r="S28" s="81">
        <v>0</v>
      </c>
      <c r="T28" s="86">
        <v>420</v>
      </c>
      <c r="U28" s="81">
        <v>0</v>
      </c>
      <c r="V28" s="86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6">
        <v>2420</v>
      </c>
      <c r="AE28" s="81">
        <v>186.232</v>
      </c>
      <c r="AF28" s="86">
        <v>1100</v>
      </c>
      <c r="AG28" s="81">
        <v>0</v>
      </c>
      <c r="AH28" s="86">
        <v>800</v>
      </c>
      <c r="AI28" s="81">
        <v>186.232</v>
      </c>
      <c r="AJ28" s="86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6">
        <v>1620</v>
      </c>
      <c r="AQ28" s="81">
        <v>0</v>
      </c>
      <c r="AR28" s="86">
        <v>1100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6">
        <v>45</v>
      </c>
      <c r="AY28" s="81">
        <v>0</v>
      </c>
      <c r="AZ28" s="86">
        <v>0</v>
      </c>
      <c r="BA28" s="81">
        <v>0</v>
      </c>
      <c r="BB28" s="86">
        <v>45</v>
      </c>
      <c r="BC28" s="81">
        <v>0</v>
      </c>
      <c r="BD28" s="81">
        <v>0</v>
      </c>
      <c r="BE28" s="81">
        <v>0</v>
      </c>
      <c r="BF28" s="81">
        <v>0</v>
      </c>
      <c r="BG28" s="81">
        <v>0</v>
      </c>
      <c r="BH28" s="81">
        <v>0</v>
      </c>
      <c r="BI28" s="81">
        <v>0</v>
      </c>
      <c r="BJ28" s="86">
        <v>1220</v>
      </c>
      <c r="BK28" s="81">
        <v>0</v>
      </c>
      <c r="BL28" s="86">
        <v>1232</v>
      </c>
      <c r="BM28" s="81">
        <v>0</v>
      </c>
      <c r="BN28" s="81">
        <v>0</v>
      </c>
      <c r="BO28" s="81">
        <v>0</v>
      </c>
      <c r="BP28" s="81">
        <v>0</v>
      </c>
      <c r="BQ28" s="81">
        <v>0</v>
      </c>
      <c r="BR28" s="81">
        <v>0</v>
      </c>
      <c r="BS28" s="81">
        <v>0</v>
      </c>
      <c r="BT28" s="81">
        <v>0</v>
      </c>
      <c r="BU28" s="81">
        <v>0</v>
      </c>
      <c r="BV28" s="86">
        <v>0</v>
      </c>
      <c r="BW28" s="81">
        <v>0</v>
      </c>
      <c r="BX28" s="86">
        <v>0</v>
      </c>
      <c r="BY28" s="81">
        <v>0</v>
      </c>
      <c r="BZ28" s="81">
        <v>0</v>
      </c>
      <c r="CA28" s="81">
        <v>0</v>
      </c>
      <c r="CB28" s="86">
        <v>1232</v>
      </c>
      <c r="CC28" s="81">
        <v>0</v>
      </c>
      <c r="CD28" s="81">
        <v>0</v>
      </c>
      <c r="CE28" s="81">
        <v>0</v>
      </c>
      <c r="CF28" s="81">
        <v>0</v>
      </c>
      <c r="CG28" s="81">
        <v>0</v>
      </c>
      <c r="CH28" s="81">
        <v>0</v>
      </c>
      <c r="CI28" s="81">
        <v>0</v>
      </c>
      <c r="CJ28" s="81">
        <v>0</v>
      </c>
      <c r="CK28" s="81">
        <v>0</v>
      </c>
      <c r="CL28" s="86">
        <v>3875</v>
      </c>
      <c r="CM28" s="81">
        <v>646.529</v>
      </c>
      <c r="CN28" s="86">
        <v>1984.0800999999999</v>
      </c>
      <c r="CO28" s="81">
        <v>0</v>
      </c>
      <c r="CP28" s="86">
        <v>3875</v>
      </c>
      <c r="CQ28" s="81">
        <v>646.529</v>
      </c>
      <c r="CR28" s="86">
        <v>1984.0800999999999</v>
      </c>
      <c r="CS28" s="81">
        <v>0</v>
      </c>
      <c r="CT28" s="86">
        <v>3425</v>
      </c>
      <c r="CU28" s="81">
        <v>646.529</v>
      </c>
      <c r="CV28" s="86">
        <v>1984.0800999999999</v>
      </c>
      <c r="CW28" s="81">
        <v>0</v>
      </c>
      <c r="CX28" s="86">
        <v>0</v>
      </c>
      <c r="CY28" s="81">
        <v>0</v>
      </c>
      <c r="CZ28" s="86">
        <v>0</v>
      </c>
      <c r="DA28" s="81">
        <v>0</v>
      </c>
      <c r="DB28" s="86">
        <v>0</v>
      </c>
      <c r="DC28" s="81">
        <v>0</v>
      </c>
      <c r="DD28" s="86">
        <v>0</v>
      </c>
      <c r="DE28" s="81">
        <v>0</v>
      </c>
      <c r="DF28" s="86">
        <v>250</v>
      </c>
      <c r="DG28" s="81">
        <v>0</v>
      </c>
      <c r="DH28" s="81">
        <v>0</v>
      </c>
      <c r="DI28" s="81">
        <v>0</v>
      </c>
      <c r="DJ28" s="81">
        <f t="shared" si="5"/>
        <v>0</v>
      </c>
      <c r="DK28" s="81">
        <f t="shared" si="5"/>
        <v>0</v>
      </c>
      <c r="DL28" s="86">
        <v>1500</v>
      </c>
      <c r="DM28" s="81">
        <v>0</v>
      </c>
      <c r="DN28" s="81">
        <v>0</v>
      </c>
      <c r="DO28" s="81">
        <v>0</v>
      </c>
      <c r="DP28" s="86">
        <v>1500</v>
      </c>
      <c r="DQ28" s="81">
        <v>0</v>
      </c>
    </row>
    <row r="29" spans="1:121" ht="16.5" customHeight="1">
      <c r="A29" s="82"/>
      <c r="B29" s="79">
        <v>20</v>
      </c>
      <c r="C29" s="56" t="s">
        <v>114</v>
      </c>
      <c r="D29" s="81">
        <f t="shared" si="3"/>
        <v>22834.722900000001</v>
      </c>
      <c r="E29" s="81">
        <f t="shared" si="3"/>
        <v>2798.2247000000002</v>
      </c>
      <c r="F29" s="81">
        <f t="shared" si="4"/>
        <v>17038</v>
      </c>
      <c r="G29" s="81">
        <f t="shared" si="4"/>
        <v>2798.2247000000002</v>
      </c>
      <c r="H29" s="81">
        <f t="shared" si="4"/>
        <v>6666.7228999999998</v>
      </c>
      <c r="I29" s="81">
        <f t="shared" si="4"/>
        <v>0</v>
      </c>
      <c r="J29" s="86">
        <v>12183</v>
      </c>
      <c r="K29" s="81">
        <v>2376.2006999999999</v>
      </c>
      <c r="L29" s="86">
        <v>3836.5</v>
      </c>
      <c r="M29" s="81">
        <v>0</v>
      </c>
      <c r="N29" s="86">
        <v>12083</v>
      </c>
      <c r="O29" s="81">
        <v>2372.6007</v>
      </c>
      <c r="P29" s="86">
        <v>2395</v>
      </c>
      <c r="Q29" s="81">
        <v>0</v>
      </c>
      <c r="R29" s="86">
        <v>50</v>
      </c>
      <c r="S29" s="81">
        <v>0</v>
      </c>
      <c r="T29" s="86">
        <v>1441.5</v>
      </c>
      <c r="U29" s="81">
        <v>0</v>
      </c>
      <c r="V29" s="86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6">
        <v>1150</v>
      </c>
      <c r="AE29" s="81">
        <v>103.8</v>
      </c>
      <c r="AF29" s="86">
        <v>599.92290000000003</v>
      </c>
      <c r="AG29" s="81">
        <v>0</v>
      </c>
      <c r="AH29" s="86">
        <v>650</v>
      </c>
      <c r="AI29" s="81">
        <v>103.8</v>
      </c>
      <c r="AJ29" s="86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6">
        <v>500</v>
      </c>
      <c r="AQ29" s="81">
        <v>0</v>
      </c>
      <c r="AR29" s="86">
        <v>599.92290000000003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6">
        <v>930</v>
      </c>
      <c r="AY29" s="81">
        <v>96.174000000000007</v>
      </c>
      <c r="AZ29" s="86">
        <v>0</v>
      </c>
      <c r="BA29" s="81">
        <v>0</v>
      </c>
      <c r="BB29" s="86">
        <v>930</v>
      </c>
      <c r="BC29" s="81">
        <v>96.174000000000007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6">
        <v>650</v>
      </c>
      <c r="BK29" s="81">
        <v>0</v>
      </c>
      <c r="BL29" s="86">
        <v>1995.8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6">
        <v>350</v>
      </c>
      <c r="BW29" s="81">
        <v>0</v>
      </c>
      <c r="BX29" s="86">
        <v>1095.8</v>
      </c>
      <c r="BY29" s="81">
        <v>0</v>
      </c>
      <c r="BZ29" s="81">
        <v>0</v>
      </c>
      <c r="CA29" s="81">
        <v>0</v>
      </c>
      <c r="CB29" s="86">
        <v>900</v>
      </c>
      <c r="CC29" s="81">
        <v>0</v>
      </c>
      <c r="CD29" s="81">
        <v>0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6">
        <v>1005</v>
      </c>
      <c r="CM29" s="81">
        <v>222.05</v>
      </c>
      <c r="CN29" s="86">
        <v>234.5</v>
      </c>
      <c r="CO29" s="81">
        <v>0</v>
      </c>
      <c r="CP29" s="86">
        <v>1005</v>
      </c>
      <c r="CQ29" s="81">
        <v>222.05</v>
      </c>
      <c r="CR29" s="86">
        <v>234.5</v>
      </c>
      <c r="CS29" s="81">
        <v>0</v>
      </c>
      <c r="CT29" s="86">
        <v>655</v>
      </c>
      <c r="CU29" s="81">
        <v>156.05000000000001</v>
      </c>
      <c r="CV29" s="86">
        <v>234.5</v>
      </c>
      <c r="CW29" s="81">
        <v>0</v>
      </c>
      <c r="CX29" s="86">
        <v>0</v>
      </c>
      <c r="CY29" s="81">
        <v>0</v>
      </c>
      <c r="CZ29" s="86">
        <v>0</v>
      </c>
      <c r="DA29" s="81">
        <v>0</v>
      </c>
      <c r="DB29" s="86">
        <v>0</v>
      </c>
      <c r="DC29" s="81">
        <v>0</v>
      </c>
      <c r="DD29" s="86">
        <v>0</v>
      </c>
      <c r="DE29" s="81">
        <v>0</v>
      </c>
      <c r="DF29" s="86">
        <v>250</v>
      </c>
      <c r="DG29" s="81">
        <v>0</v>
      </c>
      <c r="DH29" s="81">
        <v>0</v>
      </c>
      <c r="DI29" s="81">
        <v>0</v>
      </c>
      <c r="DJ29" s="81">
        <f t="shared" si="5"/>
        <v>0</v>
      </c>
      <c r="DK29" s="81">
        <f t="shared" si="5"/>
        <v>0</v>
      </c>
      <c r="DL29" s="86">
        <v>870</v>
      </c>
      <c r="DM29" s="81">
        <v>0</v>
      </c>
      <c r="DN29" s="81">
        <v>0</v>
      </c>
      <c r="DO29" s="81">
        <v>0</v>
      </c>
      <c r="DP29" s="86">
        <v>870</v>
      </c>
      <c r="DQ29" s="81">
        <v>0</v>
      </c>
    </row>
    <row r="30" spans="1:121" ht="16.5" customHeight="1">
      <c r="A30" s="82"/>
      <c r="B30" s="79">
        <v>21</v>
      </c>
      <c r="C30" s="56" t="s">
        <v>115</v>
      </c>
      <c r="D30" s="81">
        <f t="shared" si="3"/>
        <v>41635.949099999998</v>
      </c>
      <c r="E30" s="81">
        <f t="shared" si="3"/>
        <v>2304.3902999999996</v>
      </c>
      <c r="F30" s="81">
        <f t="shared" si="4"/>
        <v>27289.599999999999</v>
      </c>
      <c r="G30" s="81">
        <f t="shared" si="4"/>
        <v>2304.3902999999996</v>
      </c>
      <c r="H30" s="81">
        <f t="shared" si="4"/>
        <v>15846.349099999999</v>
      </c>
      <c r="I30" s="81">
        <f t="shared" si="4"/>
        <v>0</v>
      </c>
      <c r="J30" s="86">
        <v>17874.599999999999</v>
      </c>
      <c r="K30" s="81">
        <v>2057.4762999999998</v>
      </c>
      <c r="L30" s="86">
        <v>11276.349099999999</v>
      </c>
      <c r="M30" s="81">
        <v>0</v>
      </c>
      <c r="N30" s="86">
        <v>16634.599999999999</v>
      </c>
      <c r="O30" s="81">
        <v>2042.0229999999999</v>
      </c>
      <c r="P30" s="86">
        <v>1350</v>
      </c>
      <c r="Q30" s="81">
        <v>0</v>
      </c>
      <c r="R30" s="86">
        <v>1140</v>
      </c>
      <c r="S30" s="81">
        <v>9.4533000000000005</v>
      </c>
      <c r="T30" s="86">
        <v>9926.3490999999995</v>
      </c>
      <c r="U30" s="81">
        <v>0</v>
      </c>
      <c r="V30" s="86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6">
        <v>990</v>
      </c>
      <c r="AE30" s="81">
        <v>123.45699999999999</v>
      </c>
      <c r="AF30" s="86">
        <v>2540</v>
      </c>
      <c r="AG30" s="81">
        <v>0</v>
      </c>
      <c r="AH30" s="86">
        <v>990</v>
      </c>
      <c r="AI30" s="81">
        <v>123.45699999999999</v>
      </c>
      <c r="AJ30" s="86">
        <v>1300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6">
        <v>0</v>
      </c>
      <c r="AQ30" s="81">
        <v>0</v>
      </c>
      <c r="AR30" s="86">
        <v>1240</v>
      </c>
      <c r="AS30" s="81">
        <v>0</v>
      </c>
      <c r="AT30" s="81">
        <v>0</v>
      </c>
      <c r="AU30" s="81">
        <v>0</v>
      </c>
      <c r="AV30" s="81">
        <v>0</v>
      </c>
      <c r="AW30" s="81">
        <v>0</v>
      </c>
      <c r="AX30" s="86">
        <v>605</v>
      </c>
      <c r="AY30" s="81">
        <v>0</v>
      </c>
      <c r="AZ30" s="86">
        <v>0</v>
      </c>
      <c r="BA30" s="81">
        <v>0</v>
      </c>
      <c r="BB30" s="86">
        <v>605</v>
      </c>
      <c r="BC30" s="81">
        <v>0</v>
      </c>
      <c r="BD30" s="81">
        <v>0</v>
      </c>
      <c r="BE30" s="81">
        <v>0</v>
      </c>
      <c r="BF30" s="81">
        <v>0</v>
      </c>
      <c r="BG30" s="81">
        <v>0</v>
      </c>
      <c r="BH30" s="81">
        <v>0</v>
      </c>
      <c r="BI30" s="81">
        <v>0</v>
      </c>
      <c r="BJ30" s="86">
        <v>930</v>
      </c>
      <c r="BK30" s="81">
        <v>0</v>
      </c>
      <c r="BL30" s="86">
        <v>2030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81">
        <v>0</v>
      </c>
      <c r="BU30" s="81">
        <v>0</v>
      </c>
      <c r="BV30" s="86">
        <v>500</v>
      </c>
      <c r="BW30" s="81">
        <v>0</v>
      </c>
      <c r="BX30" s="86">
        <v>990</v>
      </c>
      <c r="BY30" s="81">
        <v>0</v>
      </c>
      <c r="BZ30" s="81">
        <v>0</v>
      </c>
      <c r="CA30" s="81">
        <v>0</v>
      </c>
      <c r="CB30" s="86">
        <v>1040</v>
      </c>
      <c r="CC30" s="81">
        <v>0</v>
      </c>
      <c r="CD30" s="81">
        <v>0</v>
      </c>
      <c r="CE30" s="81">
        <v>0</v>
      </c>
      <c r="CF30" s="81">
        <v>0</v>
      </c>
      <c r="CG30" s="81">
        <v>0</v>
      </c>
      <c r="CH30" s="81">
        <v>0</v>
      </c>
      <c r="CI30" s="81">
        <v>0</v>
      </c>
      <c r="CJ30" s="81">
        <v>0</v>
      </c>
      <c r="CK30" s="81">
        <v>0</v>
      </c>
      <c r="CL30" s="86">
        <v>1090</v>
      </c>
      <c r="CM30" s="81">
        <v>123.45699999999999</v>
      </c>
      <c r="CN30" s="86">
        <v>0</v>
      </c>
      <c r="CO30" s="81">
        <v>0</v>
      </c>
      <c r="CP30" s="86">
        <v>1090</v>
      </c>
      <c r="CQ30" s="81">
        <v>123.45699999999999</v>
      </c>
      <c r="CR30" s="86">
        <v>0</v>
      </c>
      <c r="CS30" s="81">
        <v>0</v>
      </c>
      <c r="CT30" s="86">
        <v>0</v>
      </c>
      <c r="CU30" s="81">
        <v>0</v>
      </c>
      <c r="CV30" s="86">
        <v>0</v>
      </c>
      <c r="CW30" s="81">
        <v>0</v>
      </c>
      <c r="CX30" s="86">
        <v>2800</v>
      </c>
      <c r="CY30" s="81">
        <v>0</v>
      </c>
      <c r="CZ30" s="86">
        <v>0</v>
      </c>
      <c r="DA30" s="81">
        <v>0</v>
      </c>
      <c r="DB30" s="86">
        <v>2800</v>
      </c>
      <c r="DC30" s="81">
        <v>0</v>
      </c>
      <c r="DD30" s="86">
        <v>0</v>
      </c>
      <c r="DE30" s="81">
        <v>0</v>
      </c>
      <c r="DF30" s="86">
        <v>1500</v>
      </c>
      <c r="DG30" s="81">
        <v>0</v>
      </c>
      <c r="DH30" s="81">
        <v>0</v>
      </c>
      <c r="DI30" s="81">
        <v>0</v>
      </c>
      <c r="DJ30" s="81">
        <f t="shared" si="5"/>
        <v>0</v>
      </c>
      <c r="DK30" s="81">
        <f t="shared" si="5"/>
        <v>0</v>
      </c>
      <c r="DL30" s="86">
        <v>1500</v>
      </c>
      <c r="DM30" s="81">
        <v>0</v>
      </c>
      <c r="DN30" s="81">
        <v>0</v>
      </c>
      <c r="DO30" s="81">
        <v>0</v>
      </c>
      <c r="DP30" s="86">
        <v>1500</v>
      </c>
      <c r="DQ30" s="81">
        <v>0</v>
      </c>
    </row>
    <row r="31" spans="1:121" ht="16.5" customHeight="1">
      <c r="A31" s="82"/>
      <c r="B31" s="79">
        <v>22</v>
      </c>
      <c r="C31" s="56" t="s">
        <v>116</v>
      </c>
      <c r="D31" s="81">
        <f t="shared" si="3"/>
        <v>6540.2350999999999</v>
      </c>
      <c r="E31" s="81">
        <f t="shared" si="3"/>
        <v>703.51800000000003</v>
      </c>
      <c r="F31" s="81">
        <f t="shared" si="4"/>
        <v>6178</v>
      </c>
      <c r="G31" s="81">
        <f t="shared" si="4"/>
        <v>703.51800000000003</v>
      </c>
      <c r="H31" s="81">
        <f t="shared" si="4"/>
        <v>672.23509999999999</v>
      </c>
      <c r="I31" s="81">
        <f t="shared" si="4"/>
        <v>0</v>
      </c>
      <c r="J31" s="86">
        <v>5868</v>
      </c>
      <c r="K31" s="81">
        <v>703.51800000000003</v>
      </c>
      <c r="L31" s="86">
        <v>672.23509999999999</v>
      </c>
      <c r="M31" s="81">
        <v>0</v>
      </c>
      <c r="N31" s="86">
        <v>5868</v>
      </c>
      <c r="O31" s="81">
        <v>703.51800000000003</v>
      </c>
      <c r="P31" s="86">
        <v>672.23509999999999</v>
      </c>
      <c r="Q31" s="81">
        <v>0</v>
      </c>
      <c r="R31" s="86">
        <v>0</v>
      </c>
      <c r="S31" s="81">
        <v>0</v>
      </c>
      <c r="T31" s="86">
        <v>0</v>
      </c>
      <c r="U31" s="81">
        <v>0</v>
      </c>
      <c r="V31" s="86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6">
        <v>0</v>
      </c>
      <c r="AE31" s="81">
        <v>0</v>
      </c>
      <c r="AF31" s="86">
        <v>0</v>
      </c>
      <c r="AG31" s="81">
        <v>0</v>
      </c>
      <c r="AH31" s="86">
        <v>0</v>
      </c>
      <c r="AI31" s="81">
        <v>0</v>
      </c>
      <c r="AJ31" s="86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6">
        <v>0</v>
      </c>
      <c r="AQ31" s="81">
        <v>0</v>
      </c>
      <c r="AR31" s="86">
        <v>0</v>
      </c>
      <c r="AS31" s="81">
        <v>0</v>
      </c>
      <c r="AT31" s="81">
        <v>0</v>
      </c>
      <c r="AU31" s="81">
        <v>0</v>
      </c>
      <c r="AV31" s="81">
        <v>0</v>
      </c>
      <c r="AW31" s="81">
        <v>0</v>
      </c>
      <c r="AX31" s="86">
        <v>0</v>
      </c>
      <c r="AY31" s="81">
        <v>0</v>
      </c>
      <c r="AZ31" s="86">
        <v>0</v>
      </c>
      <c r="BA31" s="81">
        <v>0</v>
      </c>
      <c r="BB31" s="86">
        <v>0</v>
      </c>
      <c r="BC31" s="81">
        <v>0</v>
      </c>
      <c r="BD31" s="81">
        <v>0</v>
      </c>
      <c r="BE31" s="81">
        <v>0</v>
      </c>
      <c r="BF31" s="81">
        <v>0</v>
      </c>
      <c r="BG31" s="81">
        <v>0</v>
      </c>
      <c r="BH31" s="81">
        <v>0</v>
      </c>
      <c r="BI31" s="81">
        <v>0</v>
      </c>
      <c r="BJ31" s="86">
        <v>0</v>
      </c>
      <c r="BK31" s="81">
        <v>0</v>
      </c>
      <c r="BL31" s="86">
        <v>0</v>
      </c>
      <c r="BM31" s="81">
        <v>0</v>
      </c>
      <c r="BN31" s="81">
        <v>0</v>
      </c>
      <c r="BO31" s="81">
        <v>0</v>
      </c>
      <c r="BP31" s="81">
        <v>0</v>
      </c>
      <c r="BQ31" s="81">
        <v>0</v>
      </c>
      <c r="BR31" s="81">
        <v>0</v>
      </c>
      <c r="BS31" s="81">
        <v>0</v>
      </c>
      <c r="BT31" s="81">
        <v>0</v>
      </c>
      <c r="BU31" s="81">
        <v>0</v>
      </c>
      <c r="BV31" s="86">
        <v>0</v>
      </c>
      <c r="BW31" s="81">
        <v>0</v>
      </c>
      <c r="BX31" s="86">
        <v>0</v>
      </c>
      <c r="BY31" s="81">
        <v>0</v>
      </c>
      <c r="BZ31" s="81">
        <v>0</v>
      </c>
      <c r="CA31" s="81">
        <v>0</v>
      </c>
      <c r="CB31" s="86">
        <v>0</v>
      </c>
      <c r="CC31" s="81">
        <v>0</v>
      </c>
      <c r="CD31" s="81">
        <v>0</v>
      </c>
      <c r="CE31" s="81">
        <v>0</v>
      </c>
      <c r="CF31" s="81">
        <v>0</v>
      </c>
      <c r="CG31" s="81">
        <v>0</v>
      </c>
      <c r="CH31" s="81">
        <v>0</v>
      </c>
      <c r="CI31" s="81">
        <v>0</v>
      </c>
      <c r="CJ31" s="81">
        <v>0</v>
      </c>
      <c r="CK31" s="81">
        <v>0</v>
      </c>
      <c r="CL31" s="86">
        <v>0</v>
      </c>
      <c r="CM31" s="81">
        <v>0</v>
      </c>
      <c r="CN31" s="86">
        <v>0</v>
      </c>
      <c r="CO31" s="81">
        <v>0</v>
      </c>
      <c r="CP31" s="86">
        <v>0</v>
      </c>
      <c r="CQ31" s="81">
        <v>0</v>
      </c>
      <c r="CR31" s="86">
        <v>0</v>
      </c>
      <c r="CS31" s="81">
        <v>0</v>
      </c>
      <c r="CT31" s="86">
        <v>0</v>
      </c>
      <c r="CU31" s="81">
        <v>0</v>
      </c>
      <c r="CV31" s="86">
        <v>0</v>
      </c>
      <c r="CW31" s="81">
        <v>0</v>
      </c>
      <c r="CX31" s="86">
        <v>0</v>
      </c>
      <c r="CY31" s="81">
        <v>0</v>
      </c>
      <c r="CZ31" s="86">
        <v>0</v>
      </c>
      <c r="DA31" s="81">
        <v>0</v>
      </c>
      <c r="DB31" s="86">
        <v>0</v>
      </c>
      <c r="DC31" s="81">
        <v>0</v>
      </c>
      <c r="DD31" s="86">
        <v>0</v>
      </c>
      <c r="DE31" s="81">
        <v>0</v>
      </c>
      <c r="DF31" s="86">
        <v>0</v>
      </c>
      <c r="DG31" s="81">
        <v>0</v>
      </c>
      <c r="DH31" s="81">
        <v>0</v>
      </c>
      <c r="DI31" s="81">
        <v>0</v>
      </c>
      <c r="DJ31" s="81">
        <f t="shared" si="5"/>
        <v>0</v>
      </c>
      <c r="DK31" s="81">
        <f t="shared" si="5"/>
        <v>0</v>
      </c>
      <c r="DL31" s="86">
        <v>310</v>
      </c>
      <c r="DM31" s="81">
        <v>0</v>
      </c>
      <c r="DN31" s="81">
        <v>0</v>
      </c>
      <c r="DO31" s="81">
        <v>0</v>
      </c>
      <c r="DP31" s="86">
        <v>310</v>
      </c>
      <c r="DQ31" s="81">
        <v>0</v>
      </c>
    </row>
    <row r="32" spans="1:121" ht="16.5" customHeight="1">
      <c r="A32" s="82"/>
      <c r="B32" s="79">
        <v>23</v>
      </c>
      <c r="C32" s="56" t="s">
        <v>117</v>
      </c>
      <c r="D32" s="81">
        <f t="shared" si="3"/>
        <v>79629.421199999997</v>
      </c>
      <c r="E32" s="81">
        <f t="shared" si="3"/>
        <v>5965.2257</v>
      </c>
      <c r="F32" s="81">
        <f t="shared" si="4"/>
        <v>45170.2</v>
      </c>
      <c r="G32" s="81">
        <f t="shared" si="4"/>
        <v>5965.2257</v>
      </c>
      <c r="H32" s="81">
        <f t="shared" si="4"/>
        <v>36759.2212</v>
      </c>
      <c r="I32" s="81">
        <f t="shared" si="4"/>
        <v>0</v>
      </c>
      <c r="J32" s="86">
        <v>31610.2</v>
      </c>
      <c r="K32" s="81">
        <v>4920.1157000000003</v>
      </c>
      <c r="L32" s="86">
        <v>9840.0211999999992</v>
      </c>
      <c r="M32" s="81">
        <v>0</v>
      </c>
      <c r="N32" s="86">
        <v>29229.200000000001</v>
      </c>
      <c r="O32" s="81">
        <v>4869.3157000000001</v>
      </c>
      <c r="P32" s="86">
        <v>1600</v>
      </c>
      <c r="Q32" s="81">
        <v>0</v>
      </c>
      <c r="R32" s="86">
        <v>2331</v>
      </c>
      <c r="S32" s="81">
        <v>40</v>
      </c>
      <c r="T32" s="86">
        <v>8240.0211999999992</v>
      </c>
      <c r="U32" s="81">
        <v>0</v>
      </c>
      <c r="V32" s="86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6">
        <v>550</v>
      </c>
      <c r="AE32" s="81">
        <v>129</v>
      </c>
      <c r="AF32" s="86">
        <v>1800</v>
      </c>
      <c r="AG32" s="81">
        <v>0</v>
      </c>
      <c r="AH32" s="86">
        <v>550</v>
      </c>
      <c r="AI32" s="81">
        <v>129</v>
      </c>
      <c r="AJ32" s="86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6">
        <v>0</v>
      </c>
      <c r="AQ32" s="81">
        <v>0</v>
      </c>
      <c r="AR32" s="86">
        <v>1800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6">
        <v>1350</v>
      </c>
      <c r="AY32" s="81">
        <v>258</v>
      </c>
      <c r="AZ32" s="86">
        <v>0</v>
      </c>
      <c r="BA32" s="81">
        <v>0</v>
      </c>
      <c r="BB32" s="86">
        <v>1350</v>
      </c>
      <c r="BC32" s="81">
        <v>258</v>
      </c>
      <c r="BD32" s="81">
        <v>0</v>
      </c>
      <c r="BE32" s="81">
        <v>0</v>
      </c>
      <c r="BF32" s="81">
        <v>0</v>
      </c>
      <c r="BG32" s="81">
        <v>0</v>
      </c>
      <c r="BH32" s="81">
        <v>0</v>
      </c>
      <c r="BI32" s="81">
        <v>0</v>
      </c>
      <c r="BJ32" s="86">
        <v>1250</v>
      </c>
      <c r="BK32" s="81">
        <v>152</v>
      </c>
      <c r="BL32" s="86">
        <v>18600</v>
      </c>
      <c r="BM32" s="81">
        <v>0</v>
      </c>
      <c r="BN32" s="81">
        <v>0</v>
      </c>
      <c r="BO32" s="81">
        <v>0</v>
      </c>
      <c r="BP32" s="81">
        <v>0</v>
      </c>
      <c r="BQ32" s="81">
        <v>0</v>
      </c>
      <c r="BR32" s="81">
        <v>0</v>
      </c>
      <c r="BS32" s="81">
        <v>0</v>
      </c>
      <c r="BT32" s="81">
        <v>0</v>
      </c>
      <c r="BU32" s="81">
        <v>0</v>
      </c>
      <c r="BV32" s="86">
        <v>850</v>
      </c>
      <c r="BW32" s="81">
        <v>152</v>
      </c>
      <c r="BX32" s="86">
        <v>11000</v>
      </c>
      <c r="BY32" s="81">
        <v>0</v>
      </c>
      <c r="BZ32" s="81">
        <v>0</v>
      </c>
      <c r="CA32" s="81">
        <v>0</v>
      </c>
      <c r="CB32" s="86">
        <v>7600</v>
      </c>
      <c r="CC32" s="81">
        <v>0</v>
      </c>
      <c r="CD32" s="81">
        <v>0</v>
      </c>
      <c r="CE32" s="81">
        <v>0</v>
      </c>
      <c r="CF32" s="81">
        <v>0</v>
      </c>
      <c r="CG32" s="81">
        <v>0</v>
      </c>
      <c r="CH32" s="81">
        <v>0</v>
      </c>
      <c r="CI32" s="81">
        <v>0</v>
      </c>
      <c r="CJ32" s="81">
        <v>0</v>
      </c>
      <c r="CK32" s="81">
        <v>0</v>
      </c>
      <c r="CL32" s="86">
        <v>3110</v>
      </c>
      <c r="CM32" s="81">
        <v>506.11</v>
      </c>
      <c r="CN32" s="86">
        <v>0</v>
      </c>
      <c r="CO32" s="81">
        <v>0</v>
      </c>
      <c r="CP32" s="86">
        <v>3110</v>
      </c>
      <c r="CQ32" s="81">
        <v>506.11</v>
      </c>
      <c r="CR32" s="86">
        <v>0</v>
      </c>
      <c r="CS32" s="81">
        <v>0</v>
      </c>
      <c r="CT32" s="86">
        <v>1280</v>
      </c>
      <c r="CU32" s="81">
        <v>257.14</v>
      </c>
      <c r="CV32" s="86">
        <v>0</v>
      </c>
      <c r="CW32" s="81">
        <v>0</v>
      </c>
      <c r="CX32" s="86">
        <v>3500</v>
      </c>
      <c r="CY32" s="81">
        <v>0</v>
      </c>
      <c r="CZ32" s="86">
        <v>6519.2</v>
      </c>
      <c r="DA32" s="81">
        <v>0</v>
      </c>
      <c r="DB32" s="86">
        <v>3500</v>
      </c>
      <c r="DC32" s="81">
        <v>0</v>
      </c>
      <c r="DD32" s="86">
        <v>6519.2</v>
      </c>
      <c r="DE32" s="81">
        <v>0</v>
      </c>
      <c r="DF32" s="86">
        <v>1500</v>
      </c>
      <c r="DG32" s="81">
        <v>0</v>
      </c>
      <c r="DH32" s="81">
        <v>0</v>
      </c>
      <c r="DI32" s="81">
        <v>0</v>
      </c>
      <c r="DJ32" s="81">
        <f t="shared" si="5"/>
        <v>0</v>
      </c>
      <c r="DK32" s="81">
        <f t="shared" si="5"/>
        <v>0</v>
      </c>
      <c r="DL32" s="86">
        <v>2300</v>
      </c>
      <c r="DM32" s="81">
        <v>0</v>
      </c>
      <c r="DN32" s="81">
        <v>0</v>
      </c>
      <c r="DO32" s="81">
        <v>0</v>
      </c>
      <c r="DP32" s="86">
        <v>2300</v>
      </c>
      <c r="DQ32" s="81">
        <v>0</v>
      </c>
    </row>
    <row r="33" spans="1:121" ht="16.5" customHeight="1">
      <c r="A33" s="82"/>
      <c r="B33" s="79">
        <v>24</v>
      </c>
      <c r="C33" s="56" t="s">
        <v>118</v>
      </c>
      <c r="D33" s="81">
        <f t="shared" si="3"/>
        <v>23472.432999999997</v>
      </c>
      <c r="E33" s="81">
        <f t="shared" si="3"/>
        <v>2570.0277999999998</v>
      </c>
      <c r="F33" s="81">
        <f t="shared" si="4"/>
        <v>19813.599999999999</v>
      </c>
      <c r="G33" s="81">
        <f t="shared" si="4"/>
        <v>2570.0277999999998</v>
      </c>
      <c r="H33" s="81">
        <f t="shared" si="4"/>
        <v>4653.8330000000005</v>
      </c>
      <c r="I33" s="81">
        <f t="shared" si="4"/>
        <v>0</v>
      </c>
      <c r="J33" s="86">
        <v>10807.6</v>
      </c>
      <c r="K33" s="81">
        <v>1788.0278000000001</v>
      </c>
      <c r="L33" s="86">
        <v>750</v>
      </c>
      <c r="M33" s="81">
        <v>0</v>
      </c>
      <c r="N33" s="86">
        <v>10430.6</v>
      </c>
      <c r="O33" s="81">
        <v>1784.4277999999999</v>
      </c>
      <c r="P33" s="86">
        <v>750</v>
      </c>
      <c r="Q33" s="81">
        <v>0</v>
      </c>
      <c r="R33" s="86">
        <v>200</v>
      </c>
      <c r="S33" s="81">
        <v>0</v>
      </c>
      <c r="T33" s="86">
        <v>0</v>
      </c>
      <c r="U33" s="81">
        <v>0</v>
      </c>
      <c r="V33" s="86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6">
        <v>793</v>
      </c>
      <c r="AE33" s="81">
        <v>183</v>
      </c>
      <c r="AF33" s="86">
        <v>250</v>
      </c>
      <c r="AG33" s="81">
        <v>0</v>
      </c>
      <c r="AH33" s="86">
        <v>793</v>
      </c>
      <c r="AI33" s="81">
        <v>183</v>
      </c>
      <c r="AJ33" s="86">
        <v>250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6">
        <v>0</v>
      </c>
      <c r="AQ33" s="81">
        <v>0</v>
      </c>
      <c r="AR33" s="86">
        <v>0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6">
        <v>1980</v>
      </c>
      <c r="AY33" s="81">
        <v>0</v>
      </c>
      <c r="AZ33" s="86">
        <v>0</v>
      </c>
      <c r="BA33" s="81">
        <v>0</v>
      </c>
      <c r="BB33" s="86">
        <v>1980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6">
        <v>270</v>
      </c>
      <c r="BK33" s="81">
        <v>0</v>
      </c>
      <c r="BL33" s="86">
        <v>3653.8330000000001</v>
      </c>
      <c r="BM33" s="81">
        <v>0</v>
      </c>
      <c r="BN33" s="81">
        <v>0</v>
      </c>
      <c r="BO33" s="81">
        <v>0</v>
      </c>
      <c r="BP33" s="81">
        <v>0</v>
      </c>
      <c r="BQ33" s="81">
        <v>0</v>
      </c>
      <c r="BR33" s="81">
        <v>0</v>
      </c>
      <c r="BS33" s="81">
        <v>0</v>
      </c>
      <c r="BT33" s="81">
        <v>0</v>
      </c>
      <c r="BU33" s="81">
        <v>0</v>
      </c>
      <c r="BV33" s="86">
        <v>161</v>
      </c>
      <c r="BW33" s="81">
        <v>0</v>
      </c>
      <c r="BX33" s="86">
        <v>0</v>
      </c>
      <c r="BY33" s="81">
        <v>0</v>
      </c>
      <c r="BZ33" s="81">
        <v>0</v>
      </c>
      <c r="CA33" s="81">
        <v>0</v>
      </c>
      <c r="CB33" s="86">
        <v>3653.8330000000001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>
        <v>0</v>
      </c>
      <c r="CI33" s="81">
        <v>0</v>
      </c>
      <c r="CJ33" s="81">
        <v>0</v>
      </c>
      <c r="CK33" s="81">
        <v>0</v>
      </c>
      <c r="CL33" s="86">
        <v>4008</v>
      </c>
      <c r="CM33" s="81">
        <v>439</v>
      </c>
      <c r="CN33" s="86">
        <v>0</v>
      </c>
      <c r="CO33" s="81">
        <v>0</v>
      </c>
      <c r="CP33" s="86">
        <v>4008</v>
      </c>
      <c r="CQ33" s="81">
        <v>439</v>
      </c>
      <c r="CR33" s="86">
        <v>0</v>
      </c>
      <c r="CS33" s="81">
        <v>0</v>
      </c>
      <c r="CT33" s="86">
        <v>1583</v>
      </c>
      <c r="CU33" s="81">
        <v>439</v>
      </c>
      <c r="CV33" s="86">
        <v>0</v>
      </c>
      <c r="CW33" s="81">
        <v>0</v>
      </c>
      <c r="CX33" s="86">
        <v>0</v>
      </c>
      <c r="CY33" s="81">
        <v>0</v>
      </c>
      <c r="CZ33" s="86">
        <v>0</v>
      </c>
      <c r="DA33" s="81">
        <v>0</v>
      </c>
      <c r="DB33" s="86">
        <v>0</v>
      </c>
      <c r="DC33" s="81">
        <v>0</v>
      </c>
      <c r="DD33" s="86">
        <v>0</v>
      </c>
      <c r="DE33" s="81">
        <v>0</v>
      </c>
      <c r="DF33" s="86">
        <v>960</v>
      </c>
      <c r="DG33" s="81">
        <v>160</v>
      </c>
      <c r="DH33" s="81">
        <v>0</v>
      </c>
      <c r="DI33" s="81">
        <v>0</v>
      </c>
      <c r="DJ33" s="81">
        <f t="shared" si="5"/>
        <v>0</v>
      </c>
      <c r="DK33" s="81">
        <f t="shared" si="5"/>
        <v>0</v>
      </c>
      <c r="DL33" s="86">
        <v>995</v>
      </c>
      <c r="DM33" s="81">
        <v>0</v>
      </c>
      <c r="DN33" s="81">
        <v>0</v>
      </c>
      <c r="DO33" s="81">
        <v>0</v>
      </c>
      <c r="DP33" s="86">
        <v>995</v>
      </c>
      <c r="DQ33" s="81">
        <v>0</v>
      </c>
    </row>
    <row r="34" spans="1:121" ht="16.5" customHeight="1">
      <c r="A34" s="82"/>
      <c r="B34" s="79">
        <v>25</v>
      </c>
      <c r="C34" s="56" t="s">
        <v>119</v>
      </c>
      <c r="D34" s="81">
        <f t="shared" si="3"/>
        <v>41610.027999999998</v>
      </c>
      <c r="E34" s="81">
        <f t="shared" si="3"/>
        <v>4232.2521999999999</v>
      </c>
      <c r="F34" s="81">
        <f t="shared" si="4"/>
        <v>34005.800000000003</v>
      </c>
      <c r="G34" s="81">
        <f t="shared" si="4"/>
        <v>4232.2521999999999</v>
      </c>
      <c r="H34" s="81">
        <f t="shared" si="4"/>
        <v>11823.028</v>
      </c>
      <c r="I34" s="81">
        <f t="shared" si="4"/>
        <v>0</v>
      </c>
      <c r="J34" s="86">
        <v>22197.759999999998</v>
      </c>
      <c r="K34" s="81">
        <v>3490.8885</v>
      </c>
      <c r="L34" s="86">
        <v>450</v>
      </c>
      <c r="M34" s="81">
        <v>0</v>
      </c>
      <c r="N34" s="86">
        <v>21677.759999999998</v>
      </c>
      <c r="O34" s="81">
        <v>3490.8885</v>
      </c>
      <c r="P34" s="86">
        <v>450</v>
      </c>
      <c r="Q34" s="81">
        <v>0</v>
      </c>
      <c r="R34" s="86">
        <v>520</v>
      </c>
      <c r="S34" s="81">
        <v>0</v>
      </c>
      <c r="T34" s="86">
        <v>0</v>
      </c>
      <c r="U34" s="81">
        <v>0</v>
      </c>
      <c r="V34" s="86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6">
        <v>1180</v>
      </c>
      <c r="AE34" s="81">
        <v>0</v>
      </c>
      <c r="AF34" s="86">
        <v>11014.825000000001</v>
      </c>
      <c r="AG34" s="81">
        <v>0</v>
      </c>
      <c r="AH34" s="86">
        <v>980</v>
      </c>
      <c r="AI34" s="81">
        <v>0</v>
      </c>
      <c r="AJ34" s="86">
        <v>10314.825000000001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6">
        <v>200</v>
      </c>
      <c r="AQ34" s="81">
        <v>0</v>
      </c>
      <c r="AR34" s="86">
        <v>1500</v>
      </c>
      <c r="AS34" s="81">
        <v>0</v>
      </c>
      <c r="AT34" s="81">
        <v>0</v>
      </c>
      <c r="AU34" s="81">
        <v>0</v>
      </c>
      <c r="AV34" s="81">
        <v>0</v>
      </c>
      <c r="AW34" s="81">
        <v>0</v>
      </c>
      <c r="AX34" s="86">
        <v>1590.74</v>
      </c>
      <c r="AY34" s="81">
        <v>0</v>
      </c>
      <c r="AZ34" s="86">
        <v>0</v>
      </c>
      <c r="BA34" s="81">
        <v>0</v>
      </c>
      <c r="BB34" s="86">
        <v>1590.74</v>
      </c>
      <c r="BC34" s="81">
        <v>0</v>
      </c>
      <c r="BD34" s="81">
        <v>0</v>
      </c>
      <c r="BE34" s="81">
        <v>0</v>
      </c>
      <c r="BF34" s="81">
        <v>0</v>
      </c>
      <c r="BG34" s="81">
        <v>0</v>
      </c>
      <c r="BH34" s="81">
        <v>0</v>
      </c>
      <c r="BI34" s="81">
        <v>0</v>
      </c>
      <c r="BJ34" s="86">
        <v>118.5</v>
      </c>
      <c r="BK34" s="81">
        <v>0</v>
      </c>
      <c r="BL34" s="86">
        <v>358.20299999999997</v>
      </c>
      <c r="BM34" s="81">
        <v>0</v>
      </c>
      <c r="BN34" s="81">
        <v>0</v>
      </c>
      <c r="BO34" s="81">
        <v>0</v>
      </c>
      <c r="BP34" s="81">
        <v>0</v>
      </c>
      <c r="BQ34" s="81">
        <v>0</v>
      </c>
      <c r="BR34" s="81">
        <v>0</v>
      </c>
      <c r="BS34" s="81">
        <v>0</v>
      </c>
      <c r="BT34" s="81">
        <v>0</v>
      </c>
      <c r="BU34" s="81">
        <v>0</v>
      </c>
      <c r="BV34" s="86">
        <v>18.5</v>
      </c>
      <c r="BW34" s="81">
        <v>0</v>
      </c>
      <c r="BX34" s="86">
        <v>358.20299999999997</v>
      </c>
      <c r="BY34" s="81">
        <v>0</v>
      </c>
      <c r="BZ34" s="81">
        <v>0</v>
      </c>
      <c r="CA34" s="81">
        <v>0</v>
      </c>
      <c r="CB34" s="86">
        <v>0</v>
      </c>
      <c r="CC34" s="81">
        <v>0</v>
      </c>
      <c r="CD34" s="81">
        <v>0</v>
      </c>
      <c r="CE34" s="81">
        <v>0</v>
      </c>
      <c r="CF34" s="81">
        <v>0</v>
      </c>
      <c r="CG34" s="81">
        <v>0</v>
      </c>
      <c r="CH34" s="81">
        <v>0</v>
      </c>
      <c r="CI34" s="81">
        <v>0</v>
      </c>
      <c r="CJ34" s="81">
        <v>0</v>
      </c>
      <c r="CK34" s="81">
        <v>0</v>
      </c>
      <c r="CL34" s="86">
        <v>3700</v>
      </c>
      <c r="CM34" s="81">
        <v>741.36369999999999</v>
      </c>
      <c r="CN34" s="86">
        <v>0</v>
      </c>
      <c r="CO34" s="81">
        <v>0</v>
      </c>
      <c r="CP34" s="86">
        <v>3400</v>
      </c>
      <c r="CQ34" s="81">
        <v>741.36369999999999</v>
      </c>
      <c r="CR34" s="86">
        <v>0</v>
      </c>
      <c r="CS34" s="81">
        <v>0</v>
      </c>
      <c r="CT34" s="86">
        <v>2330</v>
      </c>
      <c r="CU34" s="81">
        <v>536.61369999999999</v>
      </c>
      <c r="CV34" s="86">
        <v>0</v>
      </c>
      <c r="CW34" s="81">
        <v>0</v>
      </c>
      <c r="CX34" s="86">
        <v>0</v>
      </c>
      <c r="CY34" s="81">
        <v>0</v>
      </c>
      <c r="CZ34" s="86">
        <v>0</v>
      </c>
      <c r="DA34" s="81">
        <v>0</v>
      </c>
      <c r="DB34" s="86">
        <v>0</v>
      </c>
      <c r="DC34" s="81">
        <v>0</v>
      </c>
      <c r="DD34" s="86">
        <v>0</v>
      </c>
      <c r="DE34" s="81">
        <v>0</v>
      </c>
      <c r="DF34" s="86">
        <v>1000</v>
      </c>
      <c r="DG34" s="81">
        <v>0</v>
      </c>
      <c r="DH34" s="81">
        <v>0</v>
      </c>
      <c r="DI34" s="81">
        <v>0</v>
      </c>
      <c r="DJ34" s="81">
        <f t="shared" si="5"/>
        <v>0</v>
      </c>
      <c r="DK34" s="81">
        <f t="shared" si="5"/>
        <v>0</v>
      </c>
      <c r="DL34" s="86">
        <v>4218.8</v>
      </c>
      <c r="DM34" s="81">
        <v>0</v>
      </c>
      <c r="DN34" s="81">
        <v>0</v>
      </c>
      <c r="DO34" s="81">
        <v>0</v>
      </c>
      <c r="DP34" s="86">
        <v>4218.8</v>
      </c>
      <c r="DQ34" s="81">
        <v>0</v>
      </c>
    </row>
    <row r="35" spans="1:121" ht="16.5" customHeight="1">
      <c r="A35" s="82"/>
      <c r="B35" s="79">
        <v>26</v>
      </c>
      <c r="C35" s="58" t="s">
        <v>120</v>
      </c>
      <c r="D35" s="81">
        <f t="shared" si="3"/>
        <v>11598.225499999999</v>
      </c>
      <c r="E35" s="81">
        <f t="shared" si="3"/>
        <v>1086.6835000000001</v>
      </c>
      <c r="F35" s="81">
        <f t="shared" si="4"/>
        <v>11337.699999999999</v>
      </c>
      <c r="G35" s="81">
        <f t="shared" si="4"/>
        <v>1086.6835000000001</v>
      </c>
      <c r="H35" s="81">
        <f t="shared" si="4"/>
        <v>830.52549999999997</v>
      </c>
      <c r="I35" s="81">
        <f t="shared" si="4"/>
        <v>0</v>
      </c>
      <c r="J35" s="86">
        <v>8346.9</v>
      </c>
      <c r="K35" s="81">
        <v>754.18349999999998</v>
      </c>
      <c r="L35" s="86">
        <v>830.52549999999997</v>
      </c>
      <c r="M35" s="81">
        <v>0</v>
      </c>
      <c r="N35" s="86">
        <v>8296.9</v>
      </c>
      <c r="O35" s="81">
        <v>754.18349999999998</v>
      </c>
      <c r="P35" s="86">
        <v>830.52549999999997</v>
      </c>
      <c r="Q35" s="81">
        <v>0</v>
      </c>
      <c r="R35" s="86">
        <v>50</v>
      </c>
      <c r="S35" s="81">
        <v>0</v>
      </c>
      <c r="T35" s="86">
        <v>0</v>
      </c>
      <c r="U35" s="81">
        <v>0</v>
      </c>
      <c r="V35" s="86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6">
        <v>308.8</v>
      </c>
      <c r="AE35" s="81">
        <v>47.5</v>
      </c>
      <c r="AF35" s="86">
        <v>0</v>
      </c>
      <c r="AG35" s="81">
        <v>0</v>
      </c>
      <c r="AH35" s="86">
        <v>308.8</v>
      </c>
      <c r="AI35" s="81">
        <v>47.5</v>
      </c>
      <c r="AJ35" s="86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6">
        <v>0</v>
      </c>
      <c r="AQ35" s="81">
        <v>0</v>
      </c>
      <c r="AR35" s="86">
        <v>0</v>
      </c>
      <c r="AS35" s="81">
        <v>0</v>
      </c>
      <c r="AT35" s="81">
        <v>0</v>
      </c>
      <c r="AU35" s="81">
        <v>0</v>
      </c>
      <c r="AV35" s="81">
        <v>0</v>
      </c>
      <c r="AW35" s="81">
        <v>0</v>
      </c>
      <c r="AX35" s="86">
        <v>0</v>
      </c>
      <c r="AY35" s="81">
        <v>0</v>
      </c>
      <c r="AZ35" s="86">
        <v>0</v>
      </c>
      <c r="BA35" s="81">
        <v>0</v>
      </c>
      <c r="BB35" s="86">
        <v>0</v>
      </c>
      <c r="BC35" s="81">
        <v>0</v>
      </c>
      <c r="BD35" s="81">
        <v>0</v>
      </c>
      <c r="BE35" s="81">
        <v>0</v>
      </c>
      <c r="BF35" s="81">
        <v>0</v>
      </c>
      <c r="BG35" s="81">
        <v>0</v>
      </c>
      <c r="BH35" s="81">
        <v>0</v>
      </c>
      <c r="BI35" s="81">
        <v>0</v>
      </c>
      <c r="BJ35" s="86">
        <v>0</v>
      </c>
      <c r="BK35" s="81">
        <v>0</v>
      </c>
      <c r="BL35" s="86">
        <v>0</v>
      </c>
      <c r="BM35" s="81">
        <v>0</v>
      </c>
      <c r="BN35" s="81">
        <v>0</v>
      </c>
      <c r="BO35" s="81">
        <v>0</v>
      </c>
      <c r="BP35" s="81">
        <v>0</v>
      </c>
      <c r="BQ35" s="81">
        <v>0</v>
      </c>
      <c r="BR35" s="81">
        <v>0</v>
      </c>
      <c r="BS35" s="81">
        <v>0</v>
      </c>
      <c r="BT35" s="81">
        <v>0</v>
      </c>
      <c r="BU35" s="81">
        <v>0</v>
      </c>
      <c r="BV35" s="86">
        <v>0</v>
      </c>
      <c r="BW35" s="81">
        <v>0</v>
      </c>
      <c r="BX35" s="86">
        <v>0</v>
      </c>
      <c r="BY35" s="81">
        <v>0</v>
      </c>
      <c r="BZ35" s="81">
        <v>0</v>
      </c>
      <c r="CA35" s="81">
        <v>0</v>
      </c>
      <c r="CB35" s="86">
        <v>0</v>
      </c>
      <c r="CC35" s="81">
        <v>0</v>
      </c>
      <c r="CD35" s="81">
        <v>0</v>
      </c>
      <c r="CE35" s="81">
        <v>0</v>
      </c>
      <c r="CF35" s="81">
        <v>0</v>
      </c>
      <c r="CG35" s="81">
        <v>0</v>
      </c>
      <c r="CH35" s="81">
        <v>0</v>
      </c>
      <c r="CI35" s="81">
        <v>0</v>
      </c>
      <c r="CJ35" s="81">
        <v>0</v>
      </c>
      <c r="CK35" s="81">
        <v>0</v>
      </c>
      <c r="CL35" s="86">
        <v>1862</v>
      </c>
      <c r="CM35" s="81">
        <v>285</v>
      </c>
      <c r="CN35" s="86">
        <v>0</v>
      </c>
      <c r="CO35" s="81">
        <v>0</v>
      </c>
      <c r="CP35" s="86">
        <v>1862</v>
      </c>
      <c r="CQ35" s="81">
        <v>285</v>
      </c>
      <c r="CR35" s="86">
        <v>0</v>
      </c>
      <c r="CS35" s="81">
        <v>0</v>
      </c>
      <c r="CT35" s="86">
        <v>1862</v>
      </c>
      <c r="CU35" s="81">
        <v>285</v>
      </c>
      <c r="CV35" s="86">
        <v>0</v>
      </c>
      <c r="CW35" s="81">
        <v>0</v>
      </c>
      <c r="CX35" s="86">
        <v>0</v>
      </c>
      <c r="CY35" s="81">
        <v>0</v>
      </c>
      <c r="CZ35" s="86">
        <v>0</v>
      </c>
      <c r="DA35" s="81">
        <v>0</v>
      </c>
      <c r="DB35" s="86">
        <v>0</v>
      </c>
      <c r="DC35" s="81">
        <v>0</v>
      </c>
      <c r="DD35" s="86">
        <v>0</v>
      </c>
      <c r="DE35" s="81">
        <v>0</v>
      </c>
      <c r="DF35" s="86">
        <v>250</v>
      </c>
      <c r="DG35" s="81">
        <v>0</v>
      </c>
      <c r="DH35" s="81">
        <v>0</v>
      </c>
      <c r="DI35" s="81">
        <v>0</v>
      </c>
      <c r="DJ35" s="81">
        <f t="shared" si="5"/>
        <v>0</v>
      </c>
      <c r="DK35" s="81">
        <f t="shared" si="5"/>
        <v>0</v>
      </c>
      <c r="DL35" s="86">
        <v>570</v>
      </c>
      <c r="DM35" s="81">
        <v>0</v>
      </c>
      <c r="DN35" s="81">
        <v>0</v>
      </c>
      <c r="DO35" s="81">
        <v>0</v>
      </c>
      <c r="DP35" s="86">
        <v>570</v>
      </c>
      <c r="DQ35" s="81">
        <v>0</v>
      </c>
    </row>
    <row r="36" spans="1:121" ht="16.5" customHeight="1">
      <c r="A36" s="82"/>
      <c r="B36" s="79">
        <v>27</v>
      </c>
      <c r="C36" s="57" t="s">
        <v>121</v>
      </c>
      <c r="D36" s="81">
        <f t="shared" ref="D36:E46" si="9">F36+H36-DP36</f>
        <v>127274.95129999999</v>
      </c>
      <c r="E36" s="81">
        <f t="shared" si="9"/>
        <v>11222.262400000001</v>
      </c>
      <c r="F36" s="81">
        <f t="shared" ref="F36:H46" si="10">J36+V36+Z36+AD36+AX36+BJ36+CH36+CL36+CX36+DF36+DL36</f>
        <v>92640.1</v>
      </c>
      <c r="G36" s="81">
        <f t="shared" si="10"/>
        <v>11222.262400000001</v>
      </c>
      <c r="H36" s="81">
        <f t="shared" si="10"/>
        <v>44134.951300000001</v>
      </c>
      <c r="I36" s="81">
        <f t="shared" ref="I36:I46" si="11">M36+Y36+AC36+AG36+BA36+BM36+CK36+CO36+DA36+DI36+DO36</f>
        <v>0</v>
      </c>
      <c r="J36" s="86">
        <v>24840</v>
      </c>
      <c r="K36" s="81">
        <v>2467.6658000000002</v>
      </c>
      <c r="L36" s="86">
        <v>15100</v>
      </c>
      <c r="M36" s="81">
        <v>0</v>
      </c>
      <c r="N36" s="86">
        <v>21550</v>
      </c>
      <c r="O36" s="81">
        <v>2268.1849999999999</v>
      </c>
      <c r="P36" s="86">
        <v>1300</v>
      </c>
      <c r="Q36" s="81">
        <v>0</v>
      </c>
      <c r="R36" s="86">
        <v>2990</v>
      </c>
      <c r="S36" s="81">
        <v>178.6808</v>
      </c>
      <c r="T36" s="86">
        <v>13800</v>
      </c>
      <c r="U36" s="81">
        <v>0</v>
      </c>
      <c r="V36" s="86">
        <v>300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6">
        <v>900</v>
      </c>
      <c r="AE36" s="81">
        <v>138</v>
      </c>
      <c r="AF36" s="86">
        <v>7222.18</v>
      </c>
      <c r="AG36" s="81">
        <v>0</v>
      </c>
      <c r="AH36" s="86">
        <v>900</v>
      </c>
      <c r="AI36" s="81">
        <v>138</v>
      </c>
      <c r="AJ36" s="86">
        <v>500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6">
        <v>0</v>
      </c>
      <c r="AQ36" s="81">
        <v>0</v>
      </c>
      <c r="AR36" s="86">
        <v>7204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6">
        <v>10040</v>
      </c>
      <c r="AY36" s="81">
        <v>1950</v>
      </c>
      <c r="AZ36" s="86">
        <v>0</v>
      </c>
      <c r="BA36" s="81">
        <v>0</v>
      </c>
      <c r="BB36" s="86">
        <v>10040</v>
      </c>
      <c r="BC36" s="81">
        <v>1950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6">
        <v>22940</v>
      </c>
      <c r="BK36" s="81">
        <v>3099.9965999999999</v>
      </c>
      <c r="BL36" s="86">
        <v>12930.951300000001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6">
        <v>17460</v>
      </c>
      <c r="BW36" s="81">
        <v>2239.0880000000002</v>
      </c>
      <c r="BX36" s="86">
        <v>930.95129999999995</v>
      </c>
      <c r="BY36" s="81">
        <v>0</v>
      </c>
      <c r="BZ36" s="81">
        <v>0</v>
      </c>
      <c r="CA36" s="81">
        <v>860.90859999999998</v>
      </c>
      <c r="CB36" s="86">
        <v>12000</v>
      </c>
      <c r="CC36" s="81">
        <v>0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6">
        <v>4620</v>
      </c>
      <c r="CM36" s="81">
        <v>366.6</v>
      </c>
      <c r="CN36" s="86">
        <v>8881.82</v>
      </c>
      <c r="CO36" s="81">
        <v>0</v>
      </c>
      <c r="CP36" s="86">
        <v>4120</v>
      </c>
      <c r="CQ36" s="81">
        <v>366.6</v>
      </c>
      <c r="CR36" s="86">
        <v>8881.82</v>
      </c>
      <c r="CS36" s="81">
        <v>0</v>
      </c>
      <c r="CT36" s="86">
        <v>3570</v>
      </c>
      <c r="CU36" s="81">
        <v>366.6</v>
      </c>
      <c r="CV36" s="86">
        <v>8881.82</v>
      </c>
      <c r="CW36" s="81">
        <v>0</v>
      </c>
      <c r="CX36" s="86">
        <v>17600</v>
      </c>
      <c r="CY36" s="81">
        <v>3200</v>
      </c>
      <c r="CZ36" s="86">
        <v>0</v>
      </c>
      <c r="DA36" s="81">
        <v>0</v>
      </c>
      <c r="DB36" s="86">
        <v>17600</v>
      </c>
      <c r="DC36" s="81">
        <v>3200</v>
      </c>
      <c r="DD36" s="86">
        <v>0</v>
      </c>
      <c r="DE36" s="81">
        <v>0</v>
      </c>
      <c r="DF36" s="86">
        <v>1900</v>
      </c>
      <c r="DG36" s="81">
        <v>0</v>
      </c>
      <c r="DH36" s="81">
        <v>0</v>
      </c>
      <c r="DI36" s="81">
        <v>0</v>
      </c>
      <c r="DJ36" s="81">
        <f t="shared" ref="DJ36:DK46" si="12">DL36+DN36-DP36</f>
        <v>0</v>
      </c>
      <c r="DK36" s="81">
        <f t="shared" si="12"/>
        <v>0</v>
      </c>
      <c r="DL36" s="86">
        <v>9500.1</v>
      </c>
      <c r="DM36" s="81">
        <v>0</v>
      </c>
      <c r="DN36" s="81">
        <v>0</v>
      </c>
      <c r="DO36" s="81">
        <v>0</v>
      </c>
      <c r="DP36" s="86">
        <v>9500.1</v>
      </c>
      <c r="DQ36" s="81">
        <v>0</v>
      </c>
    </row>
    <row r="37" spans="1:121" ht="16.5" customHeight="1">
      <c r="A37" s="82"/>
      <c r="B37" s="79">
        <v>28</v>
      </c>
      <c r="C37" s="57" t="s">
        <v>122</v>
      </c>
      <c r="D37" s="81">
        <f t="shared" si="9"/>
        <v>75482.967800000013</v>
      </c>
      <c r="E37" s="81">
        <f t="shared" si="9"/>
        <v>4697.5479999999998</v>
      </c>
      <c r="F37" s="81">
        <f t="shared" si="10"/>
        <v>51117.4</v>
      </c>
      <c r="G37" s="81">
        <f t="shared" si="10"/>
        <v>4697.5479999999998</v>
      </c>
      <c r="H37" s="81">
        <f t="shared" si="10"/>
        <v>29515.967799999999</v>
      </c>
      <c r="I37" s="81">
        <f t="shared" si="11"/>
        <v>0</v>
      </c>
      <c r="J37" s="86">
        <v>25230</v>
      </c>
      <c r="K37" s="81">
        <v>3472.5479999999998</v>
      </c>
      <c r="L37" s="86">
        <v>799.96780000000001</v>
      </c>
      <c r="M37" s="81">
        <v>0</v>
      </c>
      <c r="N37" s="86">
        <v>24910</v>
      </c>
      <c r="O37" s="81">
        <v>3455.748</v>
      </c>
      <c r="P37" s="86">
        <v>799.96780000000001</v>
      </c>
      <c r="Q37" s="81">
        <v>0</v>
      </c>
      <c r="R37" s="86">
        <v>100</v>
      </c>
      <c r="S37" s="81">
        <v>0</v>
      </c>
      <c r="T37" s="86">
        <v>0</v>
      </c>
      <c r="U37" s="81">
        <v>0</v>
      </c>
      <c r="V37" s="86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6">
        <v>600</v>
      </c>
      <c r="AE37" s="81">
        <v>100</v>
      </c>
      <c r="AF37" s="86">
        <v>-300</v>
      </c>
      <c r="AG37" s="81">
        <v>0</v>
      </c>
      <c r="AH37" s="86">
        <v>600</v>
      </c>
      <c r="AI37" s="81">
        <v>100</v>
      </c>
      <c r="AJ37" s="86"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6">
        <v>0</v>
      </c>
      <c r="AQ37" s="81">
        <v>0</v>
      </c>
      <c r="AR37" s="86">
        <v>0</v>
      </c>
      <c r="AS37" s="81">
        <v>0</v>
      </c>
      <c r="AT37" s="81">
        <v>0</v>
      </c>
      <c r="AU37" s="81">
        <v>0</v>
      </c>
      <c r="AV37" s="81">
        <v>0</v>
      </c>
      <c r="AW37" s="81">
        <v>0</v>
      </c>
      <c r="AX37" s="86">
        <v>1300</v>
      </c>
      <c r="AY37" s="81">
        <v>150</v>
      </c>
      <c r="AZ37" s="86">
        <v>0</v>
      </c>
      <c r="BA37" s="81">
        <v>0</v>
      </c>
      <c r="BB37" s="86">
        <v>1300</v>
      </c>
      <c r="BC37" s="81">
        <v>150</v>
      </c>
      <c r="BD37" s="81">
        <v>0</v>
      </c>
      <c r="BE37" s="81">
        <v>0</v>
      </c>
      <c r="BF37" s="81">
        <v>0</v>
      </c>
      <c r="BG37" s="81">
        <v>0</v>
      </c>
      <c r="BH37" s="81">
        <v>0</v>
      </c>
      <c r="BI37" s="81">
        <v>0</v>
      </c>
      <c r="BJ37" s="86">
        <v>2450</v>
      </c>
      <c r="BK37" s="81">
        <v>0</v>
      </c>
      <c r="BL37" s="86">
        <v>29016</v>
      </c>
      <c r="BM37" s="81">
        <v>0</v>
      </c>
      <c r="BN37" s="81">
        <v>0</v>
      </c>
      <c r="BO37" s="81">
        <v>0</v>
      </c>
      <c r="BP37" s="81">
        <v>0</v>
      </c>
      <c r="BQ37" s="81">
        <v>0</v>
      </c>
      <c r="BR37" s="81">
        <v>0</v>
      </c>
      <c r="BS37" s="81">
        <v>0</v>
      </c>
      <c r="BT37" s="81">
        <v>0</v>
      </c>
      <c r="BU37" s="81">
        <v>0</v>
      </c>
      <c r="BV37" s="86">
        <v>1550</v>
      </c>
      <c r="BW37" s="81">
        <v>0</v>
      </c>
      <c r="BX37" s="86">
        <v>11351</v>
      </c>
      <c r="BY37" s="81">
        <v>0</v>
      </c>
      <c r="BZ37" s="81">
        <v>0</v>
      </c>
      <c r="CA37" s="81">
        <v>0</v>
      </c>
      <c r="CB37" s="86">
        <v>17665</v>
      </c>
      <c r="CC37" s="81">
        <v>0</v>
      </c>
      <c r="CD37" s="81">
        <v>0</v>
      </c>
      <c r="CE37" s="81">
        <v>0</v>
      </c>
      <c r="CF37" s="81">
        <v>0</v>
      </c>
      <c r="CG37" s="81">
        <v>0</v>
      </c>
      <c r="CH37" s="81">
        <v>0</v>
      </c>
      <c r="CI37" s="81">
        <v>0</v>
      </c>
      <c r="CJ37" s="81">
        <v>0</v>
      </c>
      <c r="CK37" s="81">
        <v>0</v>
      </c>
      <c r="CL37" s="86">
        <v>6970</v>
      </c>
      <c r="CM37" s="81">
        <v>800</v>
      </c>
      <c r="CN37" s="86">
        <v>0</v>
      </c>
      <c r="CO37" s="81">
        <v>0</v>
      </c>
      <c r="CP37" s="86">
        <v>6970</v>
      </c>
      <c r="CQ37" s="81">
        <v>800</v>
      </c>
      <c r="CR37" s="86">
        <v>0</v>
      </c>
      <c r="CS37" s="81">
        <v>0</v>
      </c>
      <c r="CT37" s="86">
        <v>5090</v>
      </c>
      <c r="CU37" s="81">
        <v>550</v>
      </c>
      <c r="CV37" s="86">
        <v>0</v>
      </c>
      <c r="CW37" s="81">
        <v>0</v>
      </c>
      <c r="CX37" s="86">
        <v>8217</v>
      </c>
      <c r="CY37" s="81">
        <v>175</v>
      </c>
      <c r="CZ37" s="86">
        <v>0</v>
      </c>
      <c r="DA37" s="81">
        <v>0</v>
      </c>
      <c r="DB37" s="86">
        <v>8217</v>
      </c>
      <c r="DC37" s="81">
        <v>175</v>
      </c>
      <c r="DD37" s="86">
        <v>0</v>
      </c>
      <c r="DE37" s="81">
        <v>0</v>
      </c>
      <c r="DF37" s="86">
        <v>1200</v>
      </c>
      <c r="DG37" s="81">
        <v>0</v>
      </c>
      <c r="DH37" s="81">
        <v>0</v>
      </c>
      <c r="DI37" s="81">
        <v>0</v>
      </c>
      <c r="DJ37" s="81">
        <f t="shared" si="12"/>
        <v>0</v>
      </c>
      <c r="DK37" s="81">
        <f t="shared" si="12"/>
        <v>0</v>
      </c>
      <c r="DL37" s="86">
        <v>5150.3999999999996</v>
      </c>
      <c r="DM37" s="81">
        <v>0</v>
      </c>
      <c r="DN37" s="81">
        <v>0</v>
      </c>
      <c r="DO37" s="81">
        <v>0</v>
      </c>
      <c r="DP37" s="86">
        <v>5150.3999999999996</v>
      </c>
      <c r="DQ37" s="81">
        <v>0</v>
      </c>
    </row>
    <row r="38" spans="1:121" ht="16.5" customHeight="1">
      <c r="A38" s="82"/>
      <c r="B38" s="79">
        <v>29</v>
      </c>
      <c r="C38" s="59" t="s">
        <v>123</v>
      </c>
      <c r="D38" s="81">
        <f t="shared" si="9"/>
        <v>87995.217999999993</v>
      </c>
      <c r="E38" s="81">
        <f t="shared" si="9"/>
        <v>2041.1181999999999</v>
      </c>
      <c r="F38" s="81">
        <f t="shared" si="10"/>
        <v>37079.995900000002</v>
      </c>
      <c r="G38" s="81">
        <f t="shared" si="10"/>
        <v>2041.1181999999999</v>
      </c>
      <c r="H38" s="81">
        <f t="shared" si="10"/>
        <v>52904.222099999999</v>
      </c>
      <c r="I38" s="81">
        <f t="shared" si="11"/>
        <v>0</v>
      </c>
      <c r="J38" s="86">
        <v>19893.995900000002</v>
      </c>
      <c r="K38" s="81">
        <v>1475.1181999999999</v>
      </c>
      <c r="L38" s="86">
        <v>3425</v>
      </c>
      <c r="M38" s="81">
        <v>0</v>
      </c>
      <c r="N38" s="86">
        <v>18974</v>
      </c>
      <c r="O38" s="81">
        <v>1466.8532</v>
      </c>
      <c r="P38" s="86">
        <v>3425</v>
      </c>
      <c r="Q38" s="81">
        <v>0</v>
      </c>
      <c r="R38" s="86">
        <v>919.99590000000001</v>
      </c>
      <c r="S38" s="81">
        <v>8.2650000000000006</v>
      </c>
      <c r="T38" s="86">
        <v>0</v>
      </c>
      <c r="U38" s="81">
        <v>0</v>
      </c>
      <c r="V38" s="86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6">
        <v>1285</v>
      </c>
      <c r="AE38" s="81">
        <v>190</v>
      </c>
      <c r="AF38" s="86">
        <v>-1500</v>
      </c>
      <c r="AG38" s="81">
        <v>0</v>
      </c>
      <c r="AH38" s="86">
        <v>1285</v>
      </c>
      <c r="AI38" s="81">
        <v>190</v>
      </c>
      <c r="AJ38" s="86"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6">
        <v>0</v>
      </c>
      <c r="AQ38" s="81">
        <v>0</v>
      </c>
      <c r="AR38" s="86">
        <v>0</v>
      </c>
      <c r="AS38" s="81">
        <v>0</v>
      </c>
      <c r="AT38" s="81">
        <v>0</v>
      </c>
      <c r="AU38" s="81">
        <v>0</v>
      </c>
      <c r="AV38" s="81">
        <v>0</v>
      </c>
      <c r="AW38" s="81">
        <v>0</v>
      </c>
      <c r="AX38" s="86">
        <v>0</v>
      </c>
      <c r="AY38" s="81">
        <v>0</v>
      </c>
      <c r="AZ38" s="86">
        <v>0</v>
      </c>
      <c r="BA38" s="81">
        <v>0</v>
      </c>
      <c r="BB38" s="86">
        <v>0</v>
      </c>
      <c r="BC38" s="81">
        <v>0</v>
      </c>
      <c r="BD38" s="81">
        <v>0</v>
      </c>
      <c r="BE38" s="81">
        <v>0</v>
      </c>
      <c r="BF38" s="81">
        <v>0</v>
      </c>
      <c r="BG38" s="81">
        <v>0</v>
      </c>
      <c r="BH38" s="81">
        <v>0</v>
      </c>
      <c r="BI38" s="81">
        <v>0</v>
      </c>
      <c r="BJ38" s="86">
        <v>200</v>
      </c>
      <c r="BK38" s="81">
        <v>0</v>
      </c>
      <c r="BL38" s="86">
        <v>45890.022199999999</v>
      </c>
      <c r="BM38" s="81">
        <v>0</v>
      </c>
      <c r="BN38" s="81">
        <v>0</v>
      </c>
      <c r="BO38" s="81">
        <v>0</v>
      </c>
      <c r="BP38" s="81">
        <v>0</v>
      </c>
      <c r="BQ38" s="81">
        <v>0</v>
      </c>
      <c r="BR38" s="81">
        <v>0</v>
      </c>
      <c r="BS38" s="81">
        <v>0</v>
      </c>
      <c r="BT38" s="81">
        <v>0</v>
      </c>
      <c r="BU38" s="81">
        <v>0</v>
      </c>
      <c r="BV38" s="86">
        <v>200</v>
      </c>
      <c r="BW38" s="81">
        <v>0</v>
      </c>
      <c r="BX38" s="86">
        <v>43030.022199999999</v>
      </c>
      <c r="BY38" s="81">
        <v>0</v>
      </c>
      <c r="BZ38" s="81">
        <v>0</v>
      </c>
      <c r="CA38" s="81">
        <v>0</v>
      </c>
      <c r="CB38" s="86">
        <v>2860</v>
      </c>
      <c r="CC38" s="81">
        <v>0</v>
      </c>
      <c r="CD38" s="81">
        <v>0</v>
      </c>
      <c r="CE38" s="81">
        <v>0</v>
      </c>
      <c r="CF38" s="81">
        <v>0</v>
      </c>
      <c r="CG38" s="81">
        <v>0</v>
      </c>
      <c r="CH38" s="81">
        <v>0</v>
      </c>
      <c r="CI38" s="81">
        <v>0</v>
      </c>
      <c r="CJ38" s="81">
        <v>0</v>
      </c>
      <c r="CK38" s="81">
        <v>0</v>
      </c>
      <c r="CL38" s="86">
        <v>5712</v>
      </c>
      <c r="CM38" s="81">
        <v>376</v>
      </c>
      <c r="CN38" s="86">
        <v>5089.1998999999996</v>
      </c>
      <c r="CO38" s="81">
        <v>0</v>
      </c>
      <c r="CP38" s="86">
        <v>5712</v>
      </c>
      <c r="CQ38" s="81">
        <v>376</v>
      </c>
      <c r="CR38" s="86">
        <v>5089.1998999999996</v>
      </c>
      <c r="CS38" s="81">
        <v>0</v>
      </c>
      <c r="CT38" s="86">
        <v>5712</v>
      </c>
      <c r="CU38" s="81">
        <v>376</v>
      </c>
      <c r="CV38" s="86">
        <v>5089.1998999999996</v>
      </c>
      <c r="CW38" s="81">
        <v>0</v>
      </c>
      <c r="CX38" s="86">
        <v>8000</v>
      </c>
      <c r="CY38" s="81">
        <v>0</v>
      </c>
      <c r="CZ38" s="86">
        <v>0</v>
      </c>
      <c r="DA38" s="81">
        <v>0</v>
      </c>
      <c r="DB38" s="86">
        <v>8000</v>
      </c>
      <c r="DC38" s="81">
        <v>0</v>
      </c>
      <c r="DD38" s="86">
        <v>0</v>
      </c>
      <c r="DE38" s="81">
        <v>0</v>
      </c>
      <c r="DF38" s="86">
        <v>0</v>
      </c>
      <c r="DG38" s="81">
        <v>0</v>
      </c>
      <c r="DH38" s="81">
        <v>0</v>
      </c>
      <c r="DI38" s="81">
        <v>0</v>
      </c>
      <c r="DJ38" s="81">
        <f t="shared" si="12"/>
        <v>0</v>
      </c>
      <c r="DK38" s="81">
        <f t="shared" si="12"/>
        <v>0</v>
      </c>
      <c r="DL38" s="86">
        <v>1989</v>
      </c>
      <c r="DM38" s="81">
        <v>0</v>
      </c>
      <c r="DN38" s="81">
        <v>0</v>
      </c>
      <c r="DO38" s="81">
        <v>0</v>
      </c>
      <c r="DP38" s="86">
        <v>1989</v>
      </c>
      <c r="DQ38" s="81">
        <v>0</v>
      </c>
    </row>
    <row r="39" spans="1:121" ht="16.5" customHeight="1">
      <c r="A39" s="82"/>
      <c r="B39" s="79">
        <v>30</v>
      </c>
      <c r="C39" s="57" t="s">
        <v>124</v>
      </c>
      <c r="D39" s="81">
        <f t="shared" si="9"/>
        <v>22873.2827</v>
      </c>
      <c r="E39" s="81">
        <f t="shared" si="9"/>
        <v>1752.0612000000001</v>
      </c>
      <c r="F39" s="81">
        <f t="shared" si="10"/>
        <v>16957.3138</v>
      </c>
      <c r="G39" s="81">
        <f t="shared" si="10"/>
        <v>1752.0612000000001</v>
      </c>
      <c r="H39" s="81">
        <f t="shared" si="10"/>
        <v>6865.9688999999998</v>
      </c>
      <c r="I39" s="81">
        <f t="shared" si="11"/>
        <v>0</v>
      </c>
      <c r="J39" s="86">
        <v>12352.3138</v>
      </c>
      <c r="K39" s="81">
        <v>1519.5612000000001</v>
      </c>
      <c r="L39" s="86">
        <v>300.06889999999999</v>
      </c>
      <c r="M39" s="81">
        <v>0</v>
      </c>
      <c r="N39" s="86">
        <v>11142.3138</v>
      </c>
      <c r="O39" s="81">
        <v>1519.5612000000001</v>
      </c>
      <c r="P39" s="86">
        <v>300.06889999999999</v>
      </c>
      <c r="Q39" s="81">
        <v>0</v>
      </c>
      <c r="R39" s="86">
        <v>1190</v>
      </c>
      <c r="S39" s="81">
        <v>0</v>
      </c>
      <c r="T39" s="86">
        <v>0</v>
      </c>
      <c r="U39" s="81">
        <v>0</v>
      </c>
      <c r="V39" s="86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6">
        <v>780</v>
      </c>
      <c r="AE39" s="81">
        <v>90</v>
      </c>
      <c r="AF39" s="86">
        <v>0</v>
      </c>
      <c r="AG39" s="81">
        <v>0</v>
      </c>
      <c r="AH39" s="86">
        <v>430</v>
      </c>
      <c r="AI39" s="81">
        <v>90</v>
      </c>
      <c r="AJ39" s="86"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6">
        <v>350</v>
      </c>
      <c r="AQ39" s="81">
        <v>0</v>
      </c>
      <c r="AR39" s="86">
        <v>0</v>
      </c>
      <c r="AS39" s="81">
        <v>0</v>
      </c>
      <c r="AT39" s="81">
        <v>0</v>
      </c>
      <c r="AU39" s="81">
        <v>0</v>
      </c>
      <c r="AV39" s="81">
        <v>0</v>
      </c>
      <c r="AW39" s="81">
        <v>0</v>
      </c>
      <c r="AX39" s="86">
        <v>0</v>
      </c>
      <c r="AY39" s="81">
        <v>0</v>
      </c>
      <c r="AZ39" s="86">
        <v>0</v>
      </c>
      <c r="BA39" s="81">
        <v>0</v>
      </c>
      <c r="BB39" s="86">
        <v>0</v>
      </c>
      <c r="BC39" s="81">
        <v>0</v>
      </c>
      <c r="BD39" s="81">
        <v>0</v>
      </c>
      <c r="BE39" s="81">
        <v>0</v>
      </c>
      <c r="BF39" s="81">
        <v>0</v>
      </c>
      <c r="BG39" s="81">
        <v>0</v>
      </c>
      <c r="BH39" s="81">
        <v>0</v>
      </c>
      <c r="BI39" s="81">
        <v>0</v>
      </c>
      <c r="BJ39" s="86">
        <v>480</v>
      </c>
      <c r="BK39" s="81">
        <v>0</v>
      </c>
      <c r="BL39" s="86">
        <v>440</v>
      </c>
      <c r="BM39" s="81">
        <v>0</v>
      </c>
      <c r="BN39" s="81">
        <v>0</v>
      </c>
      <c r="BO39" s="81">
        <v>0</v>
      </c>
      <c r="BP39" s="81">
        <v>0</v>
      </c>
      <c r="BQ39" s="81">
        <v>0</v>
      </c>
      <c r="BR39" s="81">
        <v>0</v>
      </c>
      <c r="BS39" s="81">
        <v>0</v>
      </c>
      <c r="BT39" s="81">
        <v>0</v>
      </c>
      <c r="BU39" s="81">
        <v>0</v>
      </c>
      <c r="BV39" s="86">
        <v>140</v>
      </c>
      <c r="BW39" s="81">
        <v>0</v>
      </c>
      <c r="BX39" s="86">
        <v>0</v>
      </c>
      <c r="BY39" s="81">
        <v>0</v>
      </c>
      <c r="BZ39" s="81">
        <v>0</v>
      </c>
      <c r="CA39" s="81">
        <v>0</v>
      </c>
      <c r="CB39" s="86">
        <v>440</v>
      </c>
      <c r="CC39" s="81">
        <v>0</v>
      </c>
      <c r="CD39" s="81">
        <v>0</v>
      </c>
      <c r="CE39" s="81">
        <v>0</v>
      </c>
      <c r="CF39" s="81">
        <v>0</v>
      </c>
      <c r="CG39" s="81">
        <v>0</v>
      </c>
      <c r="CH39" s="81">
        <v>0</v>
      </c>
      <c r="CI39" s="81">
        <v>0</v>
      </c>
      <c r="CJ39" s="81">
        <v>0</v>
      </c>
      <c r="CK39" s="81">
        <v>0</v>
      </c>
      <c r="CL39" s="86">
        <v>1625</v>
      </c>
      <c r="CM39" s="81">
        <v>0</v>
      </c>
      <c r="CN39" s="86">
        <v>6125.9</v>
      </c>
      <c r="CO39" s="81">
        <v>0</v>
      </c>
      <c r="CP39" s="86">
        <v>1625</v>
      </c>
      <c r="CQ39" s="81">
        <v>0</v>
      </c>
      <c r="CR39" s="86">
        <v>6125.9</v>
      </c>
      <c r="CS39" s="81">
        <v>0</v>
      </c>
      <c r="CT39" s="86">
        <v>835</v>
      </c>
      <c r="CU39" s="81">
        <v>0</v>
      </c>
      <c r="CV39" s="86">
        <v>6125.9</v>
      </c>
      <c r="CW39" s="81">
        <v>0</v>
      </c>
      <c r="CX39" s="86">
        <v>590</v>
      </c>
      <c r="CY39" s="81">
        <v>142.5</v>
      </c>
      <c r="CZ39" s="86">
        <v>0</v>
      </c>
      <c r="DA39" s="81">
        <v>0</v>
      </c>
      <c r="DB39" s="86">
        <v>590</v>
      </c>
      <c r="DC39" s="81">
        <v>142.5</v>
      </c>
      <c r="DD39" s="86">
        <v>0</v>
      </c>
      <c r="DE39" s="81">
        <v>0</v>
      </c>
      <c r="DF39" s="86">
        <v>180</v>
      </c>
      <c r="DG39" s="81">
        <v>0</v>
      </c>
      <c r="DH39" s="81">
        <v>0</v>
      </c>
      <c r="DI39" s="81">
        <v>0</v>
      </c>
      <c r="DJ39" s="81">
        <f t="shared" si="12"/>
        <v>0</v>
      </c>
      <c r="DK39" s="81">
        <f t="shared" si="12"/>
        <v>0</v>
      </c>
      <c r="DL39" s="86">
        <v>950</v>
      </c>
      <c r="DM39" s="81">
        <v>0</v>
      </c>
      <c r="DN39" s="81">
        <v>0</v>
      </c>
      <c r="DO39" s="81">
        <v>0</v>
      </c>
      <c r="DP39" s="86">
        <v>950</v>
      </c>
      <c r="DQ39" s="81">
        <v>0</v>
      </c>
    </row>
    <row r="40" spans="1:121" ht="16.5" customHeight="1">
      <c r="A40" s="82"/>
      <c r="B40" s="79">
        <v>31</v>
      </c>
      <c r="C40" s="59" t="s">
        <v>125</v>
      </c>
      <c r="D40" s="81">
        <f t="shared" si="9"/>
        <v>36210.682099999998</v>
      </c>
      <c r="E40" s="81">
        <f t="shared" si="9"/>
        <v>2708.5417000000002</v>
      </c>
      <c r="F40" s="81">
        <f t="shared" si="10"/>
        <v>25930.2</v>
      </c>
      <c r="G40" s="81">
        <f t="shared" si="10"/>
        <v>2713.1167</v>
      </c>
      <c r="H40" s="81">
        <f t="shared" si="10"/>
        <v>11230.482099999999</v>
      </c>
      <c r="I40" s="81">
        <f t="shared" si="11"/>
        <v>-4.5750000000000002</v>
      </c>
      <c r="J40" s="86">
        <v>14997.2</v>
      </c>
      <c r="K40" s="81">
        <v>2350.5167000000001</v>
      </c>
      <c r="L40" s="86">
        <v>341.68209999999999</v>
      </c>
      <c r="M40" s="81">
        <v>0</v>
      </c>
      <c r="N40" s="86">
        <v>14967.2</v>
      </c>
      <c r="O40" s="81">
        <v>2350.5167000000001</v>
      </c>
      <c r="P40" s="86">
        <v>341.68209999999999</v>
      </c>
      <c r="Q40" s="81">
        <v>0</v>
      </c>
      <c r="R40" s="86">
        <v>30</v>
      </c>
      <c r="S40" s="81">
        <v>0</v>
      </c>
      <c r="T40" s="86">
        <v>0</v>
      </c>
      <c r="U40" s="81">
        <v>0</v>
      </c>
      <c r="V40" s="86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6">
        <v>735</v>
      </c>
      <c r="AE40" s="81">
        <v>89.6</v>
      </c>
      <c r="AF40" s="86">
        <v>10649</v>
      </c>
      <c r="AG40" s="81">
        <v>-4.5750000000000002</v>
      </c>
      <c r="AH40" s="86">
        <v>735</v>
      </c>
      <c r="AI40" s="81">
        <v>89.6</v>
      </c>
      <c r="AJ40" s="86">
        <v>9979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6">
        <v>0</v>
      </c>
      <c r="AQ40" s="81">
        <v>0</v>
      </c>
      <c r="AR40" s="86">
        <v>670</v>
      </c>
      <c r="AS40" s="81">
        <v>0</v>
      </c>
      <c r="AT40" s="81">
        <v>0</v>
      </c>
      <c r="AU40" s="81">
        <v>0</v>
      </c>
      <c r="AV40" s="81">
        <v>0</v>
      </c>
      <c r="AW40" s="81">
        <v>-4.5750000000000002</v>
      </c>
      <c r="AX40" s="86">
        <v>0</v>
      </c>
      <c r="AY40" s="81">
        <v>0</v>
      </c>
      <c r="AZ40" s="86">
        <v>0</v>
      </c>
      <c r="BA40" s="81">
        <v>0</v>
      </c>
      <c r="BB40" s="86">
        <v>0</v>
      </c>
      <c r="BC40" s="81">
        <v>0</v>
      </c>
      <c r="BD40" s="81">
        <v>0</v>
      </c>
      <c r="BE40" s="81">
        <v>0</v>
      </c>
      <c r="BF40" s="81">
        <v>0</v>
      </c>
      <c r="BG40" s="81">
        <v>0</v>
      </c>
      <c r="BH40" s="81">
        <v>0</v>
      </c>
      <c r="BI40" s="81">
        <v>0</v>
      </c>
      <c r="BJ40" s="86">
        <v>180</v>
      </c>
      <c r="BK40" s="81">
        <v>0</v>
      </c>
      <c r="BL40" s="86">
        <v>59.8</v>
      </c>
      <c r="BM40" s="81">
        <v>0</v>
      </c>
      <c r="BN40" s="81">
        <v>0</v>
      </c>
      <c r="BO40" s="81">
        <v>0</v>
      </c>
      <c r="BP40" s="81">
        <v>0</v>
      </c>
      <c r="BQ40" s="81">
        <v>0</v>
      </c>
      <c r="BR40" s="81">
        <v>0</v>
      </c>
      <c r="BS40" s="81">
        <v>0</v>
      </c>
      <c r="BT40" s="81">
        <v>0</v>
      </c>
      <c r="BU40" s="81">
        <v>0</v>
      </c>
      <c r="BV40" s="86">
        <v>180</v>
      </c>
      <c r="BW40" s="81">
        <v>0</v>
      </c>
      <c r="BX40" s="86">
        <v>59.8</v>
      </c>
      <c r="BY40" s="81">
        <v>0</v>
      </c>
      <c r="BZ40" s="81">
        <v>0</v>
      </c>
      <c r="CA40" s="81">
        <v>0</v>
      </c>
      <c r="CB40" s="86">
        <v>0</v>
      </c>
      <c r="CC40" s="81">
        <v>0</v>
      </c>
      <c r="CD40" s="81">
        <v>0</v>
      </c>
      <c r="CE40" s="81">
        <v>0</v>
      </c>
      <c r="CF40" s="81">
        <v>0</v>
      </c>
      <c r="CG40" s="81">
        <v>0</v>
      </c>
      <c r="CH40" s="81">
        <v>0</v>
      </c>
      <c r="CI40" s="81">
        <v>0</v>
      </c>
      <c r="CJ40" s="81">
        <v>0</v>
      </c>
      <c r="CK40" s="81">
        <v>0</v>
      </c>
      <c r="CL40" s="86">
        <v>1265</v>
      </c>
      <c r="CM40" s="81">
        <v>273</v>
      </c>
      <c r="CN40" s="86">
        <v>0</v>
      </c>
      <c r="CO40" s="81">
        <v>0</v>
      </c>
      <c r="CP40" s="86">
        <v>1265</v>
      </c>
      <c r="CQ40" s="81">
        <v>273</v>
      </c>
      <c r="CR40" s="86">
        <v>0</v>
      </c>
      <c r="CS40" s="81">
        <v>0</v>
      </c>
      <c r="CT40" s="86">
        <v>1265</v>
      </c>
      <c r="CU40" s="81">
        <v>273</v>
      </c>
      <c r="CV40" s="86">
        <v>0</v>
      </c>
      <c r="CW40" s="81">
        <v>0</v>
      </c>
      <c r="CX40" s="86">
        <v>7613</v>
      </c>
      <c r="CY40" s="81">
        <v>0</v>
      </c>
      <c r="CZ40" s="86">
        <v>180</v>
      </c>
      <c r="DA40" s="81">
        <v>0</v>
      </c>
      <c r="DB40" s="86">
        <v>7613</v>
      </c>
      <c r="DC40" s="81">
        <v>0</v>
      </c>
      <c r="DD40" s="86">
        <v>180</v>
      </c>
      <c r="DE40" s="81">
        <v>0</v>
      </c>
      <c r="DF40" s="86">
        <v>190</v>
      </c>
      <c r="DG40" s="81">
        <v>0</v>
      </c>
      <c r="DH40" s="81">
        <v>0</v>
      </c>
      <c r="DI40" s="81">
        <v>0</v>
      </c>
      <c r="DJ40" s="81">
        <f t="shared" si="12"/>
        <v>0</v>
      </c>
      <c r="DK40" s="81">
        <f t="shared" si="12"/>
        <v>0</v>
      </c>
      <c r="DL40" s="86">
        <v>950</v>
      </c>
      <c r="DM40" s="81">
        <v>0</v>
      </c>
      <c r="DN40" s="81">
        <v>0</v>
      </c>
      <c r="DO40" s="81">
        <v>0</v>
      </c>
      <c r="DP40" s="86">
        <v>950</v>
      </c>
      <c r="DQ40" s="81">
        <v>0</v>
      </c>
    </row>
    <row r="41" spans="1:121" ht="16.5" customHeight="1">
      <c r="A41" s="82"/>
      <c r="B41" s="79">
        <v>32</v>
      </c>
      <c r="C41" s="57" t="s">
        <v>126</v>
      </c>
      <c r="D41" s="81">
        <f t="shared" si="9"/>
        <v>22161.129500000003</v>
      </c>
      <c r="E41" s="81">
        <f t="shared" si="9"/>
        <v>2418.4074000000001</v>
      </c>
      <c r="F41" s="81">
        <f t="shared" si="10"/>
        <v>17176.400000000001</v>
      </c>
      <c r="G41" s="81">
        <f t="shared" si="10"/>
        <v>2418.4074000000001</v>
      </c>
      <c r="H41" s="81">
        <f t="shared" si="10"/>
        <v>5844.7294999999995</v>
      </c>
      <c r="I41" s="81">
        <f t="shared" si="11"/>
        <v>0</v>
      </c>
      <c r="J41" s="86">
        <v>11829.4</v>
      </c>
      <c r="K41" s="81">
        <v>1623.0174</v>
      </c>
      <c r="L41" s="86">
        <v>1710.0295000000001</v>
      </c>
      <c r="M41" s="81">
        <v>0</v>
      </c>
      <c r="N41" s="86">
        <v>11829.4</v>
      </c>
      <c r="O41" s="81">
        <v>1623.0174</v>
      </c>
      <c r="P41" s="86">
        <v>210.02950000000001</v>
      </c>
      <c r="Q41" s="81">
        <v>0</v>
      </c>
      <c r="R41" s="86">
        <v>0</v>
      </c>
      <c r="S41" s="81">
        <v>0</v>
      </c>
      <c r="T41" s="86">
        <v>1500</v>
      </c>
      <c r="U41" s="81">
        <v>0</v>
      </c>
      <c r="V41" s="86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6">
        <v>775</v>
      </c>
      <c r="AE41" s="81">
        <v>156.75</v>
      </c>
      <c r="AF41" s="86">
        <v>0</v>
      </c>
      <c r="AG41" s="81">
        <v>0</v>
      </c>
      <c r="AH41" s="86">
        <v>675</v>
      </c>
      <c r="AI41" s="81">
        <v>156.75</v>
      </c>
      <c r="AJ41" s="86">
        <v>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6">
        <v>100</v>
      </c>
      <c r="AQ41" s="81">
        <v>0</v>
      </c>
      <c r="AR41" s="86">
        <v>0</v>
      </c>
      <c r="AS41" s="81">
        <v>0</v>
      </c>
      <c r="AT41" s="81">
        <v>0</v>
      </c>
      <c r="AU41" s="81">
        <v>0</v>
      </c>
      <c r="AV41" s="81">
        <v>0</v>
      </c>
      <c r="AW41" s="81">
        <v>0</v>
      </c>
      <c r="AX41" s="86">
        <v>110</v>
      </c>
      <c r="AY41" s="81">
        <v>0</v>
      </c>
      <c r="AZ41" s="86">
        <v>0</v>
      </c>
      <c r="BA41" s="81">
        <v>0</v>
      </c>
      <c r="BB41" s="86">
        <v>110</v>
      </c>
      <c r="BC41" s="81">
        <v>0</v>
      </c>
      <c r="BD41" s="81">
        <v>0</v>
      </c>
      <c r="BE41" s="81">
        <v>0</v>
      </c>
      <c r="BF41" s="81">
        <v>0</v>
      </c>
      <c r="BG41" s="81">
        <v>0</v>
      </c>
      <c r="BH41" s="81">
        <v>0</v>
      </c>
      <c r="BI41" s="81">
        <v>0</v>
      </c>
      <c r="BJ41" s="86">
        <v>512.5</v>
      </c>
      <c r="BK41" s="81">
        <v>59.64</v>
      </c>
      <c r="BL41" s="86">
        <v>1613.1</v>
      </c>
      <c r="BM41" s="81">
        <v>0</v>
      </c>
      <c r="BN41" s="81">
        <v>0</v>
      </c>
      <c r="BO41" s="81">
        <v>0</v>
      </c>
      <c r="BP41" s="81">
        <v>0</v>
      </c>
      <c r="BQ41" s="81">
        <v>0</v>
      </c>
      <c r="BR41" s="81">
        <v>0</v>
      </c>
      <c r="BS41" s="81">
        <v>0</v>
      </c>
      <c r="BT41" s="81">
        <v>0</v>
      </c>
      <c r="BU41" s="81">
        <v>0</v>
      </c>
      <c r="BV41" s="86">
        <v>260</v>
      </c>
      <c r="BW41" s="81">
        <v>0</v>
      </c>
      <c r="BX41" s="86">
        <v>613.1</v>
      </c>
      <c r="BY41" s="81">
        <v>0</v>
      </c>
      <c r="BZ41" s="81">
        <v>0</v>
      </c>
      <c r="CA41" s="81">
        <v>59.64</v>
      </c>
      <c r="CB41" s="86">
        <v>1000</v>
      </c>
      <c r="CC41" s="81">
        <v>0</v>
      </c>
      <c r="CD41" s="81">
        <v>0</v>
      </c>
      <c r="CE41" s="81">
        <v>0</v>
      </c>
      <c r="CF41" s="81">
        <v>0</v>
      </c>
      <c r="CG41" s="81">
        <v>0</v>
      </c>
      <c r="CH41" s="81">
        <v>0</v>
      </c>
      <c r="CI41" s="81">
        <v>0</v>
      </c>
      <c r="CJ41" s="81">
        <v>0</v>
      </c>
      <c r="CK41" s="81">
        <v>0</v>
      </c>
      <c r="CL41" s="86">
        <v>2889.5</v>
      </c>
      <c r="CM41" s="81">
        <v>579</v>
      </c>
      <c r="CN41" s="86">
        <v>2521.6</v>
      </c>
      <c r="CO41" s="81">
        <v>0</v>
      </c>
      <c r="CP41" s="86">
        <v>2889.5</v>
      </c>
      <c r="CQ41" s="81">
        <v>579</v>
      </c>
      <c r="CR41" s="86">
        <v>2521.6</v>
      </c>
      <c r="CS41" s="81">
        <v>0</v>
      </c>
      <c r="CT41" s="86">
        <v>1148.5</v>
      </c>
      <c r="CU41" s="81">
        <v>289.5</v>
      </c>
      <c r="CV41" s="86">
        <v>2521.6</v>
      </c>
      <c r="CW41" s="81">
        <v>0</v>
      </c>
      <c r="CX41" s="86">
        <v>0</v>
      </c>
      <c r="CY41" s="81">
        <v>0</v>
      </c>
      <c r="CZ41" s="86">
        <v>0</v>
      </c>
      <c r="DA41" s="81">
        <v>0</v>
      </c>
      <c r="DB41" s="86">
        <v>0</v>
      </c>
      <c r="DC41" s="81">
        <v>0</v>
      </c>
      <c r="DD41" s="86">
        <v>0</v>
      </c>
      <c r="DE41" s="81">
        <v>0</v>
      </c>
      <c r="DF41" s="86">
        <v>200</v>
      </c>
      <c r="DG41" s="81">
        <v>0</v>
      </c>
      <c r="DH41" s="81">
        <v>0</v>
      </c>
      <c r="DI41" s="81">
        <v>0</v>
      </c>
      <c r="DJ41" s="81">
        <f t="shared" si="12"/>
        <v>0</v>
      </c>
      <c r="DK41" s="81">
        <f t="shared" si="12"/>
        <v>0</v>
      </c>
      <c r="DL41" s="86">
        <v>860</v>
      </c>
      <c r="DM41" s="81">
        <v>0</v>
      </c>
      <c r="DN41" s="81">
        <v>0</v>
      </c>
      <c r="DO41" s="81">
        <v>0</v>
      </c>
      <c r="DP41" s="86">
        <v>860</v>
      </c>
      <c r="DQ41" s="81">
        <v>0</v>
      </c>
    </row>
    <row r="42" spans="1:121" ht="16.5" customHeight="1">
      <c r="A42" s="82"/>
      <c r="B42" s="79">
        <v>33</v>
      </c>
      <c r="C42" s="57" t="s">
        <v>127</v>
      </c>
      <c r="D42" s="81">
        <f t="shared" si="9"/>
        <v>25880.063099999999</v>
      </c>
      <c r="E42" s="81">
        <f t="shared" si="9"/>
        <v>1288.8910999999998</v>
      </c>
      <c r="F42" s="81">
        <f t="shared" si="10"/>
        <v>13329.1</v>
      </c>
      <c r="G42" s="81">
        <f t="shared" si="10"/>
        <v>1288.8910999999998</v>
      </c>
      <c r="H42" s="81">
        <f t="shared" si="10"/>
        <v>14250.963100000001</v>
      </c>
      <c r="I42" s="81">
        <f t="shared" si="11"/>
        <v>0</v>
      </c>
      <c r="J42" s="86">
        <v>9306.2000000000007</v>
      </c>
      <c r="K42" s="81">
        <v>971.93769999999995</v>
      </c>
      <c r="L42" s="86">
        <v>11550.963100000001</v>
      </c>
      <c r="M42" s="81">
        <v>0</v>
      </c>
      <c r="N42" s="86">
        <v>8622.2000000000007</v>
      </c>
      <c r="O42" s="81">
        <v>971.93769999999995</v>
      </c>
      <c r="P42" s="86">
        <v>500.06310000000002</v>
      </c>
      <c r="Q42" s="81">
        <v>0</v>
      </c>
      <c r="R42" s="86">
        <v>684</v>
      </c>
      <c r="S42" s="81">
        <v>0</v>
      </c>
      <c r="T42" s="86">
        <v>11050.9</v>
      </c>
      <c r="U42" s="81">
        <v>0</v>
      </c>
      <c r="V42" s="86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6">
        <v>550</v>
      </c>
      <c r="AE42" s="81">
        <v>108</v>
      </c>
      <c r="AF42" s="86">
        <v>0</v>
      </c>
      <c r="AG42" s="81">
        <v>0</v>
      </c>
      <c r="AH42" s="86">
        <v>550</v>
      </c>
      <c r="AI42" s="81">
        <v>108</v>
      </c>
      <c r="AJ42" s="86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6">
        <v>0</v>
      </c>
      <c r="AQ42" s="81">
        <v>0</v>
      </c>
      <c r="AR42" s="86">
        <v>0</v>
      </c>
      <c r="AS42" s="81">
        <v>0</v>
      </c>
      <c r="AT42" s="81">
        <v>0</v>
      </c>
      <c r="AU42" s="81">
        <v>0</v>
      </c>
      <c r="AV42" s="81">
        <v>0</v>
      </c>
      <c r="AW42" s="81">
        <v>0</v>
      </c>
      <c r="AX42" s="86">
        <v>0</v>
      </c>
      <c r="AY42" s="81">
        <v>0</v>
      </c>
      <c r="AZ42" s="86">
        <v>0</v>
      </c>
      <c r="BA42" s="81">
        <v>0</v>
      </c>
      <c r="BB42" s="86">
        <v>0</v>
      </c>
      <c r="BC42" s="81">
        <v>0</v>
      </c>
      <c r="BD42" s="81">
        <v>0</v>
      </c>
      <c r="BE42" s="81">
        <v>0</v>
      </c>
      <c r="BF42" s="81">
        <v>0</v>
      </c>
      <c r="BG42" s="81">
        <v>0</v>
      </c>
      <c r="BH42" s="81">
        <v>0</v>
      </c>
      <c r="BI42" s="81">
        <v>0</v>
      </c>
      <c r="BJ42" s="86">
        <v>1447.9</v>
      </c>
      <c r="BK42" s="81">
        <v>208.95339999999999</v>
      </c>
      <c r="BL42" s="86">
        <v>2700</v>
      </c>
      <c r="BM42" s="81">
        <v>0</v>
      </c>
      <c r="BN42" s="81">
        <v>0</v>
      </c>
      <c r="BO42" s="81">
        <v>0</v>
      </c>
      <c r="BP42" s="81">
        <v>0</v>
      </c>
      <c r="BQ42" s="81">
        <v>0</v>
      </c>
      <c r="BR42" s="81">
        <v>0</v>
      </c>
      <c r="BS42" s="81">
        <v>0</v>
      </c>
      <c r="BT42" s="81">
        <v>0</v>
      </c>
      <c r="BU42" s="81">
        <v>0</v>
      </c>
      <c r="BV42" s="86">
        <v>1415.9</v>
      </c>
      <c r="BW42" s="81">
        <v>208.95339999999999</v>
      </c>
      <c r="BX42" s="86">
        <v>0</v>
      </c>
      <c r="BY42" s="81">
        <v>0</v>
      </c>
      <c r="BZ42" s="81">
        <v>0</v>
      </c>
      <c r="CA42" s="81">
        <v>0</v>
      </c>
      <c r="CB42" s="86">
        <v>2700</v>
      </c>
      <c r="CC42" s="81">
        <v>0</v>
      </c>
      <c r="CD42" s="81">
        <v>0</v>
      </c>
      <c r="CE42" s="81">
        <v>0</v>
      </c>
      <c r="CF42" s="81">
        <v>0</v>
      </c>
      <c r="CG42" s="81">
        <v>0</v>
      </c>
      <c r="CH42" s="81">
        <v>0</v>
      </c>
      <c r="CI42" s="81">
        <v>0</v>
      </c>
      <c r="CJ42" s="81">
        <v>0</v>
      </c>
      <c r="CK42" s="81">
        <v>0</v>
      </c>
      <c r="CL42" s="86">
        <v>325</v>
      </c>
      <c r="CM42" s="81">
        <v>0</v>
      </c>
      <c r="CN42" s="86">
        <v>0</v>
      </c>
      <c r="CO42" s="81">
        <v>0</v>
      </c>
      <c r="CP42" s="86">
        <v>325</v>
      </c>
      <c r="CQ42" s="81">
        <v>0</v>
      </c>
      <c r="CR42" s="86">
        <v>0</v>
      </c>
      <c r="CS42" s="81">
        <v>0</v>
      </c>
      <c r="CT42" s="86">
        <v>0</v>
      </c>
      <c r="CU42" s="81">
        <v>0</v>
      </c>
      <c r="CV42" s="86">
        <v>0</v>
      </c>
      <c r="CW42" s="81">
        <v>0</v>
      </c>
      <c r="CX42" s="86">
        <v>0</v>
      </c>
      <c r="CY42" s="81">
        <v>0</v>
      </c>
      <c r="CZ42" s="86">
        <v>0</v>
      </c>
      <c r="DA42" s="81">
        <v>0</v>
      </c>
      <c r="DB42" s="86">
        <v>0</v>
      </c>
      <c r="DC42" s="81">
        <v>0</v>
      </c>
      <c r="DD42" s="86">
        <v>0</v>
      </c>
      <c r="DE42" s="81">
        <v>0</v>
      </c>
      <c r="DF42" s="86">
        <v>0</v>
      </c>
      <c r="DG42" s="81">
        <v>0</v>
      </c>
      <c r="DH42" s="81">
        <v>0</v>
      </c>
      <c r="DI42" s="81">
        <v>0</v>
      </c>
      <c r="DJ42" s="81">
        <f t="shared" si="12"/>
        <v>0</v>
      </c>
      <c r="DK42" s="81">
        <f t="shared" si="12"/>
        <v>0</v>
      </c>
      <c r="DL42" s="86">
        <v>1700</v>
      </c>
      <c r="DM42" s="81">
        <v>0</v>
      </c>
      <c r="DN42" s="81">
        <v>0</v>
      </c>
      <c r="DO42" s="81">
        <v>0</v>
      </c>
      <c r="DP42" s="86">
        <v>1700</v>
      </c>
      <c r="DQ42" s="81">
        <v>0</v>
      </c>
    </row>
    <row r="43" spans="1:121" ht="16.5" customHeight="1">
      <c r="A43" s="82"/>
      <c r="B43" s="79">
        <v>34</v>
      </c>
      <c r="C43" s="57" t="s">
        <v>128</v>
      </c>
      <c r="D43" s="81">
        <f t="shared" si="9"/>
        <v>18220.041000000001</v>
      </c>
      <c r="E43" s="81">
        <f t="shared" si="9"/>
        <v>613.92499999999995</v>
      </c>
      <c r="F43" s="81">
        <f t="shared" si="10"/>
        <v>18046.400000000001</v>
      </c>
      <c r="G43" s="81">
        <f t="shared" si="10"/>
        <v>613.92499999999995</v>
      </c>
      <c r="H43" s="81">
        <f t="shared" si="10"/>
        <v>773.64099999999996</v>
      </c>
      <c r="I43" s="81">
        <f t="shared" si="11"/>
        <v>0</v>
      </c>
      <c r="J43" s="86">
        <v>9381.4</v>
      </c>
      <c r="K43" s="81">
        <v>613.92499999999995</v>
      </c>
      <c r="L43" s="86">
        <v>380.041</v>
      </c>
      <c r="M43" s="81">
        <v>0</v>
      </c>
      <c r="N43" s="86">
        <v>8841.4</v>
      </c>
      <c r="O43" s="81">
        <v>613.92499999999995</v>
      </c>
      <c r="P43" s="86">
        <v>220.041</v>
      </c>
      <c r="Q43" s="81">
        <v>0</v>
      </c>
      <c r="R43" s="86">
        <v>420</v>
      </c>
      <c r="S43" s="81">
        <v>0</v>
      </c>
      <c r="T43" s="86">
        <v>160</v>
      </c>
      <c r="U43" s="81">
        <v>0</v>
      </c>
      <c r="V43" s="86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6">
        <v>0</v>
      </c>
      <c r="AE43" s="81">
        <v>0</v>
      </c>
      <c r="AF43" s="86">
        <v>0</v>
      </c>
      <c r="AG43" s="81">
        <v>0</v>
      </c>
      <c r="AH43" s="86">
        <v>0</v>
      </c>
      <c r="AI43" s="81">
        <v>0</v>
      </c>
      <c r="AJ43" s="86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6">
        <v>0</v>
      </c>
      <c r="AQ43" s="81">
        <v>0</v>
      </c>
      <c r="AR43" s="86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6">
        <v>0</v>
      </c>
      <c r="AY43" s="81">
        <v>0</v>
      </c>
      <c r="AZ43" s="86">
        <v>0</v>
      </c>
      <c r="BA43" s="81">
        <v>0</v>
      </c>
      <c r="BB43" s="86">
        <v>0</v>
      </c>
      <c r="BC43" s="81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6">
        <v>0</v>
      </c>
      <c r="BK43" s="81">
        <v>0</v>
      </c>
      <c r="BL43" s="86">
        <v>126.6</v>
      </c>
      <c r="BM43" s="81">
        <v>0</v>
      </c>
      <c r="BN43" s="81">
        <v>0</v>
      </c>
      <c r="BO43" s="81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>
        <v>0</v>
      </c>
      <c r="BV43" s="86">
        <v>0</v>
      </c>
      <c r="BW43" s="81">
        <v>0</v>
      </c>
      <c r="BX43" s="86">
        <v>0</v>
      </c>
      <c r="BY43" s="81">
        <v>0</v>
      </c>
      <c r="BZ43" s="81">
        <v>0</v>
      </c>
      <c r="CA43" s="81">
        <v>0</v>
      </c>
      <c r="CB43" s="86">
        <v>126.6</v>
      </c>
      <c r="CC43" s="81">
        <v>0</v>
      </c>
      <c r="CD43" s="81">
        <v>0</v>
      </c>
      <c r="CE43" s="81">
        <v>0</v>
      </c>
      <c r="CF43" s="81">
        <v>0</v>
      </c>
      <c r="CG43" s="81">
        <v>0</v>
      </c>
      <c r="CH43" s="81">
        <v>0</v>
      </c>
      <c r="CI43" s="81">
        <v>0</v>
      </c>
      <c r="CJ43" s="81">
        <v>0</v>
      </c>
      <c r="CK43" s="81">
        <v>0</v>
      </c>
      <c r="CL43" s="86">
        <v>0</v>
      </c>
      <c r="CM43" s="81">
        <v>0</v>
      </c>
      <c r="CN43" s="86">
        <v>0</v>
      </c>
      <c r="CO43" s="81">
        <v>0</v>
      </c>
      <c r="CP43" s="86">
        <v>0</v>
      </c>
      <c r="CQ43" s="81">
        <v>0</v>
      </c>
      <c r="CR43" s="86">
        <v>0</v>
      </c>
      <c r="CS43" s="81">
        <v>0</v>
      </c>
      <c r="CT43" s="86">
        <v>0</v>
      </c>
      <c r="CU43" s="81">
        <v>0</v>
      </c>
      <c r="CV43" s="86">
        <v>0</v>
      </c>
      <c r="CW43" s="81">
        <v>0</v>
      </c>
      <c r="CX43" s="86">
        <v>7765</v>
      </c>
      <c r="CY43" s="81">
        <v>0</v>
      </c>
      <c r="CZ43" s="86">
        <v>267</v>
      </c>
      <c r="DA43" s="81">
        <v>0</v>
      </c>
      <c r="DB43" s="86">
        <v>7765</v>
      </c>
      <c r="DC43" s="81">
        <v>0</v>
      </c>
      <c r="DD43" s="86">
        <v>267</v>
      </c>
      <c r="DE43" s="81">
        <v>0</v>
      </c>
      <c r="DF43" s="86">
        <v>300</v>
      </c>
      <c r="DG43" s="81">
        <v>0</v>
      </c>
      <c r="DH43" s="81">
        <v>0</v>
      </c>
      <c r="DI43" s="81">
        <v>0</v>
      </c>
      <c r="DJ43" s="81">
        <f t="shared" si="12"/>
        <v>0</v>
      </c>
      <c r="DK43" s="81">
        <f t="shared" si="12"/>
        <v>0</v>
      </c>
      <c r="DL43" s="86">
        <v>600</v>
      </c>
      <c r="DM43" s="81">
        <v>0</v>
      </c>
      <c r="DN43" s="81">
        <v>0</v>
      </c>
      <c r="DO43" s="81">
        <v>0</v>
      </c>
      <c r="DP43" s="86">
        <v>600</v>
      </c>
      <c r="DQ43" s="81">
        <v>0</v>
      </c>
    </row>
    <row r="44" spans="1:121" ht="16.5" customHeight="1">
      <c r="A44" s="82"/>
      <c r="B44" s="79">
        <v>35</v>
      </c>
      <c r="C44" s="57" t="s">
        <v>129</v>
      </c>
      <c r="D44" s="81">
        <f t="shared" si="9"/>
        <v>23470.0255</v>
      </c>
      <c r="E44" s="81">
        <f t="shared" si="9"/>
        <v>1380.1162999999999</v>
      </c>
      <c r="F44" s="81">
        <f t="shared" si="10"/>
        <v>16388.400000000001</v>
      </c>
      <c r="G44" s="81">
        <f t="shared" si="10"/>
        <v>1380.1162999999999</v>
      </c>
      <c r="H44" s="81">
        <f t="shared" si="10"/>
        <v>9753.0354999999981</v>
      </c>
      <c r="I44" s="81">
        <f t="shared" si="11"/>
        <v>0</v>
      </c>
      <c r="J44" s="86">
        <v>10412.99</v>
      </c>
      <c r="K44" s="81">
        <v>1115.1803</v>
      </c>
      <c r="L44" s="86">
        <v>1935</v>
      </c>
      <c r="M44" s="81">
        <v>0</v>
      </c>
      <c r="N44" s="86">
        <v>9997.7900000000009</v>
      </c>
      <c r="O44" s="81">
        <v>1115.1803</v>
      </c>
      <c r="P44" s="86">
        <v>1490</v>
      </c>
      <c r="Q44" s="81">
        <v>0</v>
      </c>
      <c r="R44" s="86">
        <v>400.8</v>
      </c>
      <c r="S44" s="81">
        <v>0</v>
      </c>
      <c r="T44" s="86">
        <v>445</v>
      </c>
      <c r="U44" s="81">
        <v>0</v>
      </c>
      <c r="V44" s="86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6">
        <v>380</v>
      </c>
      <c r="AE44" s="81">
        <v>0</v>
      </c>
      <c r="AF44" s="86">
        <v>0</v>
      </c>
      <c r="AG44" s="81">
        <v>0</v>
      </c>
      <c r="AH44" s="86">
        <v>230</v>
      </c>
      <c r="AI44" s="81">
        <v>0</v>
      </c>
      <c r="AJ44" s="86"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6">
        <v>150</v>
      </c>
      <c r="AQ44" s="81">
        <v>0</v>
      </c>
      <c r="AR44" s="86">
        <v>0</v>
      </c>
      <c r="AS44" s="81">
        <v>0</v>
      </c>
      <c r="AT44" s="81">
        <v>0</v>
      </c>
      <c r="AU44" s="81">
        <v>0</v>
      </c>
      <c r="AV44" s="81">
        <v>0</v>
      </c>
      <c r="AW44" s="81">
        <v>0</v>
      </c>
      <c r="AX44" s="86">
        <v>0</v>
      </c>
      <c r="AY44" s="81">
        <v>0</v>
      </c>
      <c r="AZ44" s="86">
        <v>0</v>
      </c>
      <c r="BA44" s="81">
        <v>0</v>
      </c>
      <c r="BB44" s="86"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6">
        <v>650</v>
      </c>
      <c r="BK44" s="81">
        <v>0</v>
      </c>
      <c r="BL44" s="86">
        <v>2899.9254999999998</v>
      </c>
      <c r="BM44" s="81">
        <v>0</v>
      </c>
      <c r="BN44" s="81">
        <v>0</v>
      </c>
      <c r="BO44" s="81">
        <v>0</v>
      </c>
      <c r="BP44" s="81">
        <v>0</v>
      </c>
      <c r="BQ44" s="81">
        <v>0</v>
      </c>
      <c r="BR44" s="81">
        <v>0</v>
      </c>
      <c r="BS44" s="81">
        <v>0</v>
      </c>
      <c r="BT44" s="81">
        <v>0</v>
      </c>
      <c r="BU44" s="81">
        <v>0</v>
      </c>
      <c r="BV44" s="86">
        <v>0</v>
      </c>
      <c r="BW44" s="81">
        <v>0</v>
      </c>
      <c r="BX44" s="86">
        <v>1250</v>
      </c>
      <c r="BY44" s="81">
        <v>0</v>
      </c>
      <c r="BZ44" s="81">
        <v>0</v>
      </c>
      <c r="CA44" s="81">
        <v>0</v>
      </c>
      <c r="CB44" s="86">
        <v>1649.9255000000001</v>
      </c>
      <c r="CC44" s="81">
        <v>0</v>
      </c>
      <c r="CD44" s="81">
        <v>0</v>
      </c>
      <c r="CE44" s="81">
        <v>0</v>
      </c>
      <c r="CF44" s="81">
        <v>0</v>
      </c>
      <c r="CG44" s="81">
        <v>0</v>
      </c>
      <c r="CH44" s="81">
        <v>0</v>
      </c>
      <c r="CI44" s="81">
        <v>0</v>
      </c>
      <c r="CJ44" s="81">
        <v>0</v>
      </c>
      <c r="CK44" s="81">
        <v>0</v>
      </c>
      <c r="CL44" s="86">
        <v>1874</v>
      </c>
      <c r="CM44" s="81">
        <v>264.93599999999998</v>
      </c>
      <c r="CN44" s="86">
        <v>4918.1099999999997</v>
      </c>
      <c r="CO44" s="81">
        <v>0</v>
      </c>
      <c r="CP44" s="86">
        <v>1874</v>
      </c>
      <c r="CQ44" s="81">
        <v>264.93599999999998</v>
      </c>
      <c r="CR44" s="86">
        <v>4918.1099999999997</v>
      </c>
      <c r="CS44" s="81">
        <v>0</v>
      </c>
      <c r="CT44" s="86">
        <v>1300</v>
      </c>
      <c r="CU44" s="81">
        <v>176.624</v>
      </c>
      <c r="CV44" s="86">
        <v>3418.11</v>
      </c>
      <c r="CW44" s="81">
        <v>0</v>
      </c>
      <c r="CX44" s="86">
        <v>0</v>
      </c>
      <c r="CY44" s="81">
        <v>0</v>
      </c>
      <c r="CZ44" s="86">
        <v>0</v>
      </c>
      <c r="DA44" s="81">
        <v>0</v>
      </c>
      <c r="DB44" s="86">
        <v>0</v>
      </c>
      <c r="DC44" s="81">
        <v>0</v>
      </c>
      <c r="DD44" s="86">
        <v>0</v>
      </c>
      <c r="DE44" s="81">
        <v>0</v>
      </c>
      <c r="DF44" s="86">
        <v>400</v>
      </c>
      <c r="DG44" s="81">
        <v>0</v>
      </c>
      <c r="DH44" s="81">
        <v>0</v>
      </c>
      <c r="DI44" s="81">
        <v>0</v>
      </c>
      <c r="DJ44" s="81">
        <f t="shared" si="12"/>
        <v>0</v>
      </c>
      <c r="DK44" s="81">
        <f t="shared" si="12"/>
        <v>0</v>
      </c>
      <c r="DL44" s="86">
        <v>2671.41</v>
      </c>
      <c r="DM44" s="81">
        <v>0</v>
      </c>
      <c r="DN44" s="81">
        <v>0</v>
      </c>
      <c r="DO44" s="81">
        <v>0</v>
      </c>
      <c r="DP44" s="86">
        <v>2671.41</v>
      </c>
      <c r="DQ44" s="81">
        <v>0</v>
      </c>
    </row>
    <row r="45" spans="1:121" ht="16.5" customHeight="1">
      <c r="A45" s="82"/>
      <c r="B45" s="79">
        <v>36</v>
      </c>
      <c r="C45" s="57" t="s">
        <v>130</v>
      </c>
      <c r="D45" s="81">
        <f t="shared" si="9"/>
        <v>18183.297899999998</v>
      </c>
      <c r="E45" s="81">
        <f t="shared" si="9"/>
        <v>1577.3603000000001</v>
      </c>
      <c r="F45" s="81">
        <f t="shared" si="10"/>
        <v>13940</v>
      </c>
      <c r="G45" s="81">
        <f t="shared" si="10"/>
        <v>1577.3603000000001</v>
      </c>
      <c r="H45" s="81">
        <f t="shared" si="10"/>
        <v>5893.2978999999996</v>
      </c>
      <c r="I45" s="81">
        <f t="shared" si="11"/>
        <v>0</v>
      </c>
      <c r="J45" s="86">
        <v>11180</v>
      </c>
      <c r="K45" s="81">
        <v>1547.3603000000001</v>
      </c>
      <c r="L45" s="86">
        <v>2100</v>
      </c>
      <c r="M45" s="81">
        <v>0</v>
      </c>
      <c r="N45" s="86">
        <v>10997</v>
      </c>
      <c r="O45" s="81">
        <v>1547.3603000000001</v>
      </c>
      <c r="P45" s="86">
        <v>1850</v>
      </c>
      <c r="Q45" s="81">
        <v>0</v>
      </c>
      <c r="R45" s="86">
        <v>183</v>
      </c>
      <c r="S45" s="81">
        <v>0</v>
      </c>
      <c r="T45" s="86">
        <v>250</v>
      </c>
      <c r="U45" s="81">
        <v>0</v>
      </c>
      <c r="V45" s="86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6">
        <v>360</v>
      </c>
      <c r="AE45" s="81">
        <v>30</v>
      </c>
      <c r="AF45" s="86">
        <v>1206</v>
      </c>
      <c r="AG45" s="81">
        <v>0</v>
      </c>
      <c r="AH45" s="86">
        <v>360</v>
      </c>
      <c r="AI45" s="81">
        <v>30</v>
      </c>
      <c r="AJ45" s="86">
        <v>300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6">
        <v>0</v>
      </c>
      <c r="AQ45" s="81">
        <v>0</v>
      </c>
      <c r="AR45" s="86">
        <v>906</v>
      </c>
      <c r="AS45" s="81">
        <v>0</v>
      </c>
      <c r="AT45" s="81">
        <v>0</v>
      </c>
      <c r="AU45" s="81">
        <v>0</v>
      </c>
      <c r="AV45" s="81">
        <v>0</v>
      </c>
      <c r="AW45" s="81">
        <v>0</v>
      </c>
      <c r="AX45" s="86">
        <v>0</v>
      </c>
      <c r="AY45" s="81">
        <v>0</v>
      </c>
      <c r="AZ45" s="86">
        <v>0</v>
      </c>
      <c r="BA45" s="81">
        <v>0</v>
      </c>
      <c r="BB45" s="86">
        <v>0</v>
      </c>
      <c r="BC45" s="81">
        <v>0</v>
      </c>
      <c r="BD45" s="81">
        <v>0</v>
      </c>
      <c r="BE45" s="81">
        <v>0</v>
      </c>
      <c r="BF45" s="81">
        <v>0</v>
      </c>
      <c r="BG45" s="81">
        <v>0</v>
      </c>
      <c r="BH45" s="81">
        <v>0</v>
      </c>
      <c r="BI45" s="81">
        <v>0</v>
      </c>
      <c r="BJ45" s="86">
        <v>0</v>
      </c>
      <c r="BK45" s="81">
        <v>0</v>
      </c>
      <c r="BL45" s="86">
        <v>2587.2979</v>
      </c>
      <c r="BM45" s="81">
        <v>0</v>
      </c>
      <c r="BN45" s="81">
        <v>0</v>
      </c>
      <c r="BO45" s="81">
        <v>0</v>
      </c>
      <c r="BP45" s="81">
        <v>0</v>
      </c>
      <c r="BQ45" s="81">
        <v>0</v>
      </c>
      <c r="BR45" s="81">
        <v>0</v>
      </c>
      <c r="BS45" s="81">
        <v>0</v>
      </c>
      <c r="BT45" s="81">
        <v>0</v>
      </c>
      <c r="BU45" s="81">
        <v>0</v>
      </c>
      <c r="BV45" s="86">
        <v>0</v>
      </c>
      <c r="BW45" s="81">
        <v>0</v>
      </c>
      <c r="BX45" s="86">
        <v>1644</v>
      </c>
      <c r="BY45" s="81">
        <v>0</v>
      </c>
      <c r="BZ45" s="81">
        <v>0</v>
      </c>
      <c r="CA45" s="81">
        <v>0</v>
      </c>
      <c r="CB45" s="86">
        <v>943.29790000000003</v>
      </c>
      <c r="CC45" s="81">
        <v>0</v>
      </c>
      <c r="CD45" s="81">
        <v>0</v>
      </c>
      <c r="CE45" s="81">
        <v>0</v>
      </c>
      <c r="CF45" s="81">
        <v>0</v>
      </c>
      <c r="CG45" s="81">
        <v>0</v>
      </c>
      <c r="CH45" s="81">
        <v>0</v>
      </c>
      <c r="CI45" s="81">
        <v>0</v>
      </c>
      <c r="CJ45" s="81">
        <v>0</v>
      </c>
      <c r="CK45" s="81">
        <v>0</v>
      </c>
      <c r="CL45" s="86">
        <v>200</v>
      </c>
      <c r="CM45" s="81">
        <v>0</v>
      </c>
      <c r="CN45" s="86">
        <v>0</v>
      </c>
      <c r="CO45" s="81">
        <v>0</v>
      </c>
      <c r="CP45" s="86">
        <v>200</v>
      </c>
      <c r="CQ45" s="81">
        <v>0</v>
      </c>
      <c r="CR45" s="86">
        <v>0</v>
      </c>
      <c r="CS45" s="81">
        <v>0</v>
      </c>
      <c r="CT45" s="86">
        <v>0</v>
      </c>
      <c r="CU45" s="81">
        <v>0</v>
      </c>
      <c r="CV45" s="86">
        <v>0</v>
      </c>
      <c r="CW45" s="81">
        <v>0</v>
      </c>
      <c r="CX45" s="86">
        <v>0</v>
      </c>
      <c r="CY45" s="81">
        <v>0</v>
      </c>
      <c r="CZ45" s="86">
        <v>0</v>
      </c>
      <c r="DA45" s="81">
        <v>0</v>
      </c>
      <c r="DB45" s="86">
        <v>0</v>
      </c>
      <c r="DC45" s="81">
        <v>0</v>
      </c>
      <c r="DD45" s="86">
        <v>0</v>
      </c>
      <c r="DE45" s="81">
        <v>0</v>
      </c>
      <c r="DF45" s="86">
        <v>550</v>
      </c>
      <c r="DG45" s="81">
        <v>0</v>
      </c>
      <c r="DH45" s="81">
        <v>0</v>
      </c>
      <c r="DI45" s="81">
        <v>0</v>
      </c>
      <c r="DJ45" s="81">
        <f t="shared" si="12"/>
        <v>0</v>
      </c>
      <c r="DK45" s="81">
        <f t="shared" si="12"/>
        <v>0</v>
      </c>
      <c r="DL45" s="86">
        <v>1650</v>
      </c>
      <c r="DM45" s="81">
        <v>0</v>
      </c>
      <c r="DN45" s="81">
        <v>0</v>
      </c>
      <c r="DO45" s="81">
        <v>0</v>
      </c>
      <c r="DP45" s="86">
        <v>1650</v>
      </c>
      <c r="DQ45" s="81">
        <v>0</v>
      </c>
    </row>
    <row r="46" spans="1:121" ht="16.5" customHeight="1">
      <c r="A46" s="82"/>
      <c r="B46" s="79">
        <v>37</v>
      </c>
      <c r="C46" s="57" t="s">
        <v>131</v>
      </c>
      <c r="D46" s="81">
        <f t="shared" si="9"/>
        <v>14405.082700000001</v>
      </c>
      <c r="E46" s="81">
        <f t="shared" si="9"/>
        <v>2097.7343999999998</v>
      </c>
      <c r="F46" s="81">
        <f t="shared" si="10"/>
        <v>14184.386</v>
      </c>
      <c r="G46" s="81">
        <f t="shared" si="10"/>
        <v>2097.7343999999998</v>
      </c>
      <c r="H46" s="81">
        <f t="shared" si="10"/>
        <v>920.69669999999996</v>
      </c>
      <c r="I46" s="81">
        <f t="shared" si="11"/>
        <v>0</v>
      </c>
      <c r="J46" s="86">
        <v>10034.386</v>
      </c>
      <c r="K46" s="81">
        <v>1694.1114</v>
      </c>
      <c r="L46" s="86">
        <v>450</v>
      </c>
      <c r="M46" s="81">
        <v>0</v>
      </c>
      <c r="N46" s="86">
        <v>9654.3860000000004</v>
      </c>
      <c r="O46" s="81">
        <v>1694.1114</v>
      </c>
      <c r="P46" s="86">
        <v>450</v>
      </c>
      <c r="Q46" s="81">
        <v>0</v>
      </c>
      <c r="R46" s="86">
        <v>380</v>
      </c>
      <c r="S46" s="81">
        <v>0</v>
      </c>
      <c r="T46" s="86">
        <v>0</v>
      </c>
      <c r="U46" s="81">
        <v>0</v>
      </c>
      <c r="V46" s="86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6">
        <v>380</v>
      </c>
      <c r="AE46" s="81">
        <v>66.375</v>
      </c>
      <c r="AF46" s="86">
        <v>0</v>
      </c>
      <c r="AG46" s="81">
        <v>0</v>
      </c>
      <c r="AH46" s="86">
        <v>320</v>
      </c>
      <c r="AI46" s="81">
        <v>66.375</v>
      </c>
      <c r="AJ46" s="86">
        <v>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6">
        <v>60</v>
      </c>
      <c r="AQ46" s="81">
        <v>0</v>
      </c>
      <c r="AR46" s="86">
        <v>0</v>
      </c>
      <c r="AS46" s="81">
        <v>0</v>
      </c>
      <c r="AT46" s="81">
        <v>0</v>
      </c>
      <c r="AU46" s="81">
        <v>0</v>
      </c>
      <c r="AV46" s="81">
        <v>0</v>
      </c>
      <c r="AW46" s="81">
        <v>0</v>
      </c>
      <c r="AX46" s="86">
        <v>0</v>
      </c>
      <c r="AY46" s="81">
        <v>0</v>
      </c>
      <c r="AZ46" s="86">
        <v>0</v>
      </c>
      <c r="BA46" s="81">
        <v>0</v>
      </c>
      <c r="BB46" s="86">
        <v>0</v>
      </c>
      <c r="BC46" s="81">
        <v>0</v>
      </c>
      <c r="BD46" s="81">
        <v>0</v>
      </c>
      <c r="BE46" s="81">
        <v>0</v>
      </c>
      <c r="BF46" s="81">
        <v>0</v>
      </c>
      <c r="BG46" s="81">
        <v>0</v>
      </c>
      <c r="BH46" s="81">
        <v>0</v>
      </c>
      <c r="BI46" s="81">
        <v>0</v>
      </c>
      <c r="BJ46" s="86">
        <v>190</v>
      </c>
      <c r="BK46" s="81">
        <v>0</v>
      </c>
      <c r="BL46" s="86">
        <v>470.69670000000002</v>
      </c>
      <c r="BM46" s="81">
        <v>0</v>
      </c>
      <c r="BN46" s="81">
        <v>0</v>
      </c>
      <c r="BO46" s="81">
        <v>0</v>
      </c>
      <c r="BP46" s="81">
        <v>0</v>
      </c>
      <c r="BQ46" s="81">
        <v>0</v>
      </c>
      <c r="BR46" s="81">
        <v>0</v>
      </c>
      <c r="BS46" s="81">
        <v>0</v>
      </c>
      <c r="BT46" s="81">
        <v>0</v>
      </c>
      <c r="BU46" s="81">
        <v>0</v>
      </c>
      <c r="BV46" s="86">
        <v>0</v>
      </c>
      <c r="BW46" s="81">
        <v>0</v>
      </c>
      <c r="BX46" s="86">
        <v>0</v>
      </c>
      <c r="BY46" s="81">
        <v>0</v>
      </c>
      <c r="BZ46" s="81">
        <v>0</v>
      </c>
      <c r="CA46" s="81">
        <v>0</v>
      </c>
      <c r="CB46" s="86">
        <v>470.69670000000002</v>
      </c>
      <c r="CC46" s="81">
        <v>0</v>
      </c>
      <c r="CD46" s="81">
        <v>0</v>
      </c>
      <c r="CE46" s="81">
        <v>0</v>
      </c>
      <c r="CF46" s="81">
        <v>0</v>
      </c>
      <c r="CG46" s="81">
        <v>0</v>
      </c>
      <c r="CH46" s="81">
        <v>0</v>
      </c>
      <c r="CI46" s="81">
        <v>0</v>
      </c>
      <c r="CJ46" s="81">
        <v>0</v>
      </c>
      <c r="CK46" s="81">
        <v>0</v>
      </c>
      <c r="CL46" s="86">
        <v>1960</v>
      </c>
      <c r="CM46" s="81">
        <v>188</v>
      </c>
      <c r="CN46" s="86">
        <v>0</v>
      </c>
      <c r="CO46" s="81">
        <v>0</v>
      </c>
      <c r="CP46" s="86">
        <v>1960</v>
      </c>
      <c r="CQ46" s="81">
        <v>188</v>
      </c>
      <c r="CR46" s="86">
        <v>0</v>
      </c>
      <c r="CS46" s="81">
        <v>0</v>
      </c>
      <c r="CT46" s="86">
        <v>1360</v>
      </c>
      <c r="CU46" s="81">
        <v>188</v>
      </c>
      <c r="CV46" s="86">
        <v>0</v>
      </c>
      <c r="CW46" s="81">
        <v>0</v>
      </c>
      <c r="CX46" s="86">
        <v>920</v>
      </c>
      <c r="CY46" s="81">
        <v>149.24799999999999</v>
      </c>
      <c r="CZ46" s="86">
        <v>0</v>
      </c>
      <c r="DA46" s="81">
        <v>0</v>
      </c>
      <c r="DB46" s="86">
        <v>920</v>
      </c>
      <c r="DC46" s="81">
        <v>149.24799999999999</v>
      </c>
      <c r="DD46" s="86">
        <v>0</v>
      </c>
      <c r="DE46" s="81">
        <v>0</v>
      </c>
      <c r="DF46" s="86">
        <v>0</v>
      </c>
      <c r="DG46" s="81">
        <v>0</v>
      </c>
      <c r="DH46" s="81">
        <v>0</v>
      </c>
      <c r="DI46" s="81">
        <v>0</v>
      </c>
      <c r="DJ46" s="81">
        <f t="shared" si="12"/>
        <v>0</v>
      </c>
      <c r="DK46" s="81">
        <f t="shared" si="12"/>
        <v>0</v>
      </c>
      <c r="DL46" s="86">
        <v>700</v>
      </c>
      <c r="DM46" s="81">
        <v>0</v>
      </c>
      <c r="DN46" s="81">
        <v>0</v>
      </c>
      <c r="DO46" s="81">
        <v>0</v>
      </c>
      <c r="DP46" s="86">
        <v>700</v>
      </c>
      <c r="DQ46" s="81">
        <v>0</v>
      </c>
    </row>
    <row r="47" spans="1:121" s="83" customFormat="1" ht="22.5" customHeight="1">
      <c r="B47" s="79"/>
      <c r="C47" s="80" t="s">
        <v>93</v>
      </c>
      <c r="D47" s="81">
        <f>SUM(D10:D46)</f>
        <v>7804630.8797999993</v>
      </c>
      <c r="E47" s="81">
        <f t="shared" ref="E47:BP47" si="13">SUM(E10:E46)</f>
        <v>1168444.7652999999</v>
      </c>
      <c r="F47" s="81">
        <f t="shared" si="13"/>
        <v>5644797.7155999998</v>
      </c>
      <c r="G47" s="81">
        <f t="shared" si="13"/>
        <v>909341.82690000022</v>
      </c>
      <c r="H47" s="81">
        <f t="shared" si="13"/>
        <v>2566664.2742000003</v>
      </c>
      <c r="I47" s="81">
        <f t="shared" si="13"/>
        <v>259111.93839999998</v>
      </c>
      <c r="J47" s="81">
        <f t="shared" si="13"/>
        <v>2240750.8312000008</v>
      </c>
      <c r="K47" s="81">
        <f t="shared" si="13"/>
        <v>470889.50420000008</v>
      </c>
      <c r="L47" s="81">
        <f t="shared" si="13"/>
        <v>980788.49389999965</v>
      </c>
      <c r="M47" s="81">
        <f t="shared" si="13"/>
        <v>30601.903999999999</v>
      </c>
      <c r="N47" s="81">
        <f t="shared" si="13"/>
        <v>2098484.7644000002</v>
      </c>
      <c r="O47" s="81">
        <f t="shared" si="13"/>
        <v>452934.60030000005</v>
      </c>
      <c r="P47" s="81">
        <f t="shared" si="13"/>
        <v>553321.81759999983</v>
      </c>
      <c r="Q47" s="81">
        <f t="shared" si="13"/>
        <v>12280.858</v>
      </c>
      <c r="R47" s="81">
        <f t="shared" si="13"/>
        <v>103521.99590000001</v>
      </c>
      <c r="S47" s="81">
        <f t="shared" si="13"/>
        <v>13860.624899999999</v>
      </c>
      <c r="T47" s="81">
        <f t="shared" si="13"/>
        <v>427466.67630000005</v>
      </c>
      <c r="U47" s="81">
        <f t="shared" si="13"/>
        <v>17223.846000000001</v>
      </c>
      <c r="V47" s="81">
        <f t="shared" si="13"/>
        <v>2900</v>
      </c>
      <c r="W47" s="81">
        <f t="shared" si="13"/>
        <v>0</v>
      </c>
      <c r="X47" s="81">
        <f t="shared" si="13"/>
        <v>0</v>
      </c>
      <c r="Y47" s="81">
        <f t="shared" si="13"/>
        <v>0</v>
      </c>
      <c r="Z47" s="81">
        <f t="shared" si="13"/>
        <v>0</v>
      </c>
      <c r="AA47" s="81">
        <f t="shared" si="13"/>
        <v>0</v>
      </c>
      <c r="AB47" s="81">
        <f t="shared" si="13"/>
        <v>0</v>
      </c>
      <c r="AC47" s="81">
        <f t="shared" si="13"/>
        <v>0</v>
      </c>
      <c r="AD47" s="81">
        <f t="shared" si="13"/>
        <v>57838.8</v>
      </c>
      <c r="AE47" s="81">
        <f t="shared" si="13"/>
        <v>3767.1550000000002</v>
      </c>
      <c r="AF47" s="81">
        <f t="shared" si="13"/>
        <v>286582.51050000003</v>
      </c>
      <c r="AG47" s="81">
        <f t="shared" si="13"/>
        <v>121424.48739999998</v>
      </c>
      <c r="AH47" s="81">
        <f t="shared" si="13"/>
        <v>46368.800000000003</v>
      </c>
      <c r="AI47" s="81">
        <f t="shared" si="13"/>
        <v>3217.1550000000002</v>
      </c>
      <c r="AJ47" s="81">
        <f t="shared" si="13"/>
        <v>64038.516300000003</v>
      </c>
      <c r="AK47" s="81">
        <f t="shared" si="13"/>
        <v>6012.701</v>
      </c>
      <c r="AL47" s="81">
        <f t="shared" si="13"/>
        <v>0</v>
      </c>
      <c r="AM47" s="81">
        <f t="shared" si="13"/>
        <v>0</v>
      </c>
      <c r="AN47" s="81">
        <f t="shared" si="13"/>
        <v>154134.2941</v>
      </c>
      <c r="AO47" s="81">
        <f t="shared" si="13"/>
        <v>13242.1</v>
      </c>
      <c r="AP47" s="81">
        <f t="shared" si="13"/>
        <v>11470</v>
      </c>
      <c r="AQ47" s="81">
        <f t="shared" si="13"/>
        <v>550</v>
      </c>
      <c r="AR47" s="81">
        <f t="shared" si="13"/>
        <v>1401826.1035999998</v>
      </c>
      <c r="AS47" s="81">
        <f t="shared" si="13"/>
        <v>150368.54300000001</v>
      </c>
      <c r="AT47" s="81">
        <f t="shared" si="13"/>
        <v>0</v>
      </c>
      <c r="AU47" s="81">
        <f t="shared" si="13"/>
        <v>0</v>
      </c>
      <c r="AV47" s="81">
        <f t="shared" si="13"/>
        <v>-1328747.0818</v>
      </c>
      <c r="AW47" s="81">
        <f t="shared" si="13"/>
        <v>-48198.856599999999</v>
      </c>
      <c r="AX47" s="81">
        <f t="shared" si="13"/>
        <v>260511.68640000001</v>
      </c>
      <c r="AY47" s="81">
        <f t="shared" si="13"/>
        <v>64219.935100000002</v>
      </c>
      <c r="AZ47" s="81">
        <f t="shared" si="13"/>
        <v>140130</v>
      </c>
      <c r="BA47" s="81">
        <f t="shared" si="13"/>
        <v>0</v>
      </c>
      <c r="BB47" s="81">
        <f t="shared" si="13"/>
        <v>260511.68640000001</v>
      </c>
      <c r="BC47" s="81">
        <f t="shared" si="13"/>
        <v>63816.935100000002</v>
      </c>
      <c r="BD47" s="81">
        <f t="shared" si="13"/>
        <v>140000</v>
      </c>
      <c r="BE47" s="81">
        <f t="shared" si="13"/>
        <v>0</v>
      </c>
      <c r="BF47" s="81">
        <f t="shared" si="13"/>
        <v>0</v>
      </c>
      <c r="BG47" s="81">
        <f t="shared" si="13"/>
        <v>403</v>
      </c>
      <c r="BH47" s="81">
        <f t="shared" si="13"/>
        <v>0</v>
      </c>
      <c r="BI47" s="81">
        <f t="shared" si="13"/>
        <v>0</v>
      </c>
      <c r="BJ47" s="81">
        <f t="shared" si="13"/>
        <v>728471</v>
      </c>
      <c r="BK47" s="81">
        <f t="shared" si="13"/>
        <v>133988.6961</v>
      </c>
      <c r="BL47" s="81">
        <f t="shared" si="13"/>
        <v>825046.49479999987</v>
      </c>
      <c r="BM47" s="81">
        <f t="shared" si="13"/>
        <v>26405.096000000001</v>
      </c>
      <c r="BN47" s="81">
        <f t="shared" si="13"/>
        <v>150000</v>
      </c>
      <c r="BO47" s="81">
        <f t="shared" si="13"/>
        <v>16697.118999999999</v>
      </c>
      <c r="BP47" s="81">
        <f t="shared" si="13"/>
        <v>315917</v>
      </c>
      <c r="BQ47" s="81">
        <f t="shared" ref="BQ47:DQ47" si="14">SUM(BQ10:BQ46)</f>
        <v>0</v>
      </c>
      <c r="BR47" s="81">
        <f t="shared" si="14"/>
        <v>0</v>
      </c>
      <c r="BS47" s="81">
        <f t="shared" si="14"/>
        <v>0</v>
      </c>
      <c r="BT47" s="81">
        <f t="shared" si="14"/>
        <v>0</v>
      </c>
      <c r="BU47" s="81">
        <f t="shared" si="14"/>
        <v>0</v>
      </c>
      <c r="BV47" s="81">
        <f t="shared" si="14"/>
        <v>135232.4</v>
      </c>
      <c r="BW47" s="81">
        <f t="shared" si="14"/>
        <v>17831.308399999998</v>
      </c>
      <c r="BX47" s="81">
        <f t="shared" si="14"/>
        <v>171855.60079999999</v>
      </c>
      <c r="BY47" s="81">
        <f t="shared" si="14"/>
        <v>6233.8540000000003</v>
      </c>
      <c r="BZ47" s="81">
        <f t="shared" si="14"/>
        <v>52711.6</v>
      </c>
      <c r="CA47" s="81">
        <f t="shared" si="14"/>
        <v>14479.065699999999</v>
      </c>
      <c r="CB47" s="81">
        <f t="shared" si="14"/>
        <v>325063.69399999996</v>
      </c>
      <c r="CC47" s="81">
        <f t="shared" si="14"/>
        <v>20171.241999999998</v>
      </c>
      <c r="CD47" s="81">
        <f t="shared" si="14"/>
        <v>378093.5</v>
      </c>
      <c r="CE47" s="81">
        <f t="shared" si="14"/>
        <v>84981.202999999994</v>
      </c>
      <c r="CF47" s="81">
        <f t="shared" si="14"/>
        <v>12210.2</v>
      </c>
      <c r="CG47" s="81">
        <f t="shared" si="14"/>
        <v>0</v>
      </c>
      <c r="CH47" s="81">
        <f t="shared" si="14"/>
        <v>0</v>
      </c>
      <c r="CI47" s="81">
        <f t="shared" si="14"/>
        <v>0</v>
      </c>
      <c r="CJ47" s="81">
        <f t="shared" si="14"/>
        <v>5000</v>
      </c>
      <c r="CK47" s="81">
        <f t="shared" si="14"/>
        <v>4035</v>
      </c>
      <c r="CL47" s="81">
        <f t="shared" si="14"/>
        <v>257867.79800000001</v>
      </c>
      <c r="CM47" s="81">
        <f t="shared" si="14"/>
        <v>42252.250900000014</v>
      </c>
      <c r="CN47" s="81">
        <f t="shared" si="14"/>
        <v>196062.53499999997</v>
      </c>
      <c r="CO47" s="81">
        <f t="shared" si="14"/>
        <v>76645.451000000001</v>
      </c>
      <c r="CP47" s="81">
        <f t="shared" si="14"/>
        <v>201567.79800000001</v>
      </c>
      <c r="CQ47" s="81">
        <f t="shared" si="14"/>
        <v>35058.250899999999</v>
      </c>
      <c r="CR47" s="81">
        <f t="shared" si="14"/>
        <v>51662.534999999996</v>
      </c>
      <c r="CS47" s="81">
        <f t="shared" si="14"/>
        <v>9130.8220000000001</v>
      </c>
      <c r="CT47" s="81">
        <f t="shared" si="14"/>
        <v>155015.198</v>
      </c>
      <c r="CU47" s="81">
        <f t="shared" si="14"/>
        <v>28865.123499999998</v>
      </c>
      <c r="CV47" s="81">
        <f t="shared" si="14"/>
        <v>44751.242999999995</v>
      </c>
      <c r="CW47" s="81">
        <f t="shared" si="14"/>
        <v>9130.8220000000001</v>
      </c>
      <c r="CX47" s="81">
        <f t="shared" si="14"/>
        <v>1388044.19</v>
      </c>
      <c r="CY47" s="81">
        <f t="shared" si="14"/>
        <v>178455.52059999996</v>
      </c>
      <c r="CZ47" s="81">
        <f t="shared" si="14"/>
        <v>133054.24</v>
      </c>
      <c r="DA47" s="81">
        <f t="shared" si="14"/>
        <v>0</v>
      </c>
      <c r="DB47" s="81">
        <f t="shared" si="14"/>
        <v>1033599.19</v>
      </c>
      <c r="DC47" s="81">
        <f t="shared" si="14"/>
        <v>114167.447</v>
      </c>
      <c r="DD47" s="81">
        <f t="shared" si="14"/>
        <v>130754.23999999999</v>
      </c>
      <c r="DE47" s="81">
        <f t="shared" si="14"/>
        <v>0</v>
      </c>
      <c r="DF47" s="81">
        <f t="shared" si="14"/>
        <v>121380</v>
      </c>
      <c r="DG47" s="81">
        <f t="shared" si="14"/>
        <v>15759.764999999999</v>
      </c>
      <c r="DH47" s="81">
        <f t="shared" si="14"/>
        <v>0</v>
      </c>
      <c r="DI47" s="81">
        <f t="shared" si="14"/>
        <v>0</v>
      </c>
      <c r="DJ47" s="81">
        <f t="shared" si="14"/>
        <v>180202.3</v>
      </c>
      <c r="DK47" s="81">
        <f t="shared" si="14"/>
        <v>0</v>
      </c>
      <c r="DL47" s="81">
        <f t="shared" si="14"/>
        <v>587033.41000000015</v>
      </c>
      <c r="DM47" s="81">
        <f t="shared" si="14"/>
        <v>9</v>
      </c>
      <c r="DN47" s="81">
        <f t="shared" si="14"/>
        <v>0</v>
      </c>
      <c r="DO47" s="81">
        <f t="shared" si="14"/>
        <v>0</v>
      </c>
      <c r="DP47" s="81">
        <f t="shared" si="14"/>
        <v>406831.11</v>
      </c>
      <c r="DQ47" s="81">
        <f t="shared" si="14"/>
        <v>9</v>
      </c>
    </row>
    <row r="48" spans="1:121"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</row>
    <row r="49" spans="4:121"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</row>
    <row r="50" spans="4:121"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</row>
    <row r="51" spans="4:121"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</row>
    <row r="52" spans="4:121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</row>
    <row r="53" spans="4:121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</row>
    <row r="54" spans="4:121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</row>
    <row r="55" spans="4:121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</row>
    <row r="56" spans="4:121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</row>
    <row r="57" spans="4:121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</row>
    <row r="58" spans="4:121"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</row>
    <row r="59" spans="4:121"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</row>
    <row r="60" spans="4:121"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</row>
    <row r="61" spans="4:121"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</row>
    <row r="62" spans="4:121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</row>
    <row r="63" spans="4:121"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</row>
    <row r="64" spans="4:121"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</row>
    <row r="65" spans="4:121"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</row>
    <row r="66" spans="4:121"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</row>
    <row r="67" spans="4:121"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</row>
    <row r="68" spans="4:121"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</row>
    <row r="69" spans="4:121"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</row>
    <row r="70" spans="4:121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</row>
    <row r="71" spans="4:121"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</row>
    <row r="72" spans="4:121"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</row>
    <row r="73" spans="4:121"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</row>
    <row r="74" spans="4:121"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</row>
    <row r="75" spans="4:121"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</row>
    <row r="76" spans="4:121"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</row>
    <row r="77" spans="4:121"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</row>
    <row r="78" spans="4:121"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</row>
    <row r="79" spans="4:121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</row>
    <row r="80" spans="4:121"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</row>
    <row r="81" spans="4:121"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</row>
    <row r="82" spans="4:121"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</row>
    <row r="83" spans="4:121"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</row>
    <row r="84" spans="4:121"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</row>
    <row r="85" spans="4:121"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</row>
    <row r="86" spans="4:121"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</row>
    <row r="87" spans="4:121"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</row>
    <row r="88" spans="4:121"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</row>
    <row r="89" spans="4:121"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</row>
    <row r="90" spans="4:121"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</row>
    <row r="91" spans="4:121"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</row>
    <row r="92" spans="4:121"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</row>
    <row r="93" spans="4:121"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</row>
    <row r="94" spans="4:121"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</row>
    <row r="95" spans="4:121"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</row>
    <row r="96" spans="4:121"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</row>
    <row r="97" spans="4:121"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</row>
    <row r="98" spans="4:121"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</row>
    <row r="99" spans="4:121"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</row>
    <row r="100" spans="4:121"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</row>
    <row r="101" spans="4:121"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</row>
    <row r="102" spans="4:121"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</row>
    <row r="103" spans="4:121"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</row>
    <row r="104" spans="4:121"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</row>
    <row r="105" spans="4:121"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</row>
    <row r="106" spans="4:121"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</row>
    <row r="107" spans="4:121"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</row>
    <row r="108" spans="4:121"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</row>
    <row r="109" spans="4:121"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</row>
    <row r="110" spans="4:121"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</row>
    <row r="111" spans="4:121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</row>
    <row r="112" spans="4:121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</row>
    <row r="113" spans="4:121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</row>
    <row r="114" spans="4:121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</row>
    <row r="115" spans="4:121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</row>
    <row r="116" spans="4:121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</row>
    <row r="117" spans="4:121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</row>
    <row r="118" spans="4:121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</row>
  </sheetData>
  <protectedRanges>
    <protectedRange sqref="C47" name="Range3"/>
    <protectedRange sqref="K38:K46 M38:M46 O38:O46 Q38:Q46 S38:S46 U38:U46 W38:AC46 AE38:AE46 AG38:AG46 AI38:AI46 AK38:AO46 AQ38:AQ46 AS38:AW46 AY38:AY46 BA38:BA46 BC38:BI46 BK38:BK46 BM38:BU46 BW38:BW46 CM38:CM46 CO38:CO46 CQ38:CQ46 CU38:CU46 CY38:CY46 DC38:DC46 DG38:DI46 DE38:DE46 DA38:DA46 CW38:CW46 CS38:CS46 CC38:CK46 BY38:CA46" name="Range1"/>
    <protectedRange sqref="DM38:DO46 DQ38:DQ46" name="Range2"/>
    <protectedRange sqref="C23:C39 C20:C21" name="Range1_6_2"/>
    <protectedRange sqref="C27" name="Range1_1_2_2"/>
    <protectedRange sqref="J19:J46" name="Range1_1"/>
    <protectedRange sqref="L19:L46" name="Range1_2"/>
    <protectedRange sqref="N19:N46" name="Range1_3"/>
    <protectedRange sqref="P19:P46" name="Range1_5"/>
    <protectedRange sqref="R19:R46" name="Range1_6"/>
    <protectedRange sqref="T19:T46" name="Range1_7"/>
    <protectedRange sqref="V19:V46" name="Range1_8"/>
    <protectedRange sqref="AD19:AD46" name="Range1_9"/>
    <protectedRange sqref="AF19:AF46" name="Range1_10"/>
    <protectedRange sqref="AH19:AH46" name="Range1_11"/>
    <protectedRange sqref="AJ19:AJ46" name="Range1_12"/>
    <protectedRange sqref="AP19:AP46" name="Range1_13"/>
    <protectedRange sqref="AR19:AR46" name="Range1_14"/>
    <protectedRange sqref="AX19:AX46" name="Range1_15"/>
    <protectedRange sqref="AZ19:AZ46" name="Range1_16"/>
    <protectedRange sqref="BB19:BB46" name="Range1_17"/>
    <protectedRange sqref="BJ19:BJ46" name="Range1_18"/>
    <protectedRange sqref="BL19:BL46" name="Range1_19"/>
    <protectedRange sqref="BV19:BV46" name="Range1_20"/>
    <protectedRange sqref="CL19:CL46" name="Range1_21"/>
    <protectedRange sqref="CN19:CN46" name="Range1_22"/>
    <protectedRange sqref="CP19:CP46" name="Range1_23"/>
    <protectedRange sqref="CT19:CT46" name="Range1_24"/>
    <protectedRange sqref="CX19:CX46" name="Range1_25"/>
    <protectedRange sqref="DB19:DB46" name="Range1_26"/>
    <protectedRange sqref="DF19:DF46" name="Range1_27"/>
    <protectedRange sqref="J18:DI18" name="Range1_4"/>
    <protectedRange sqref="DL18:DQ18" name="Range2_1"/>
    <protectedRange sqref="DP19:DP46" name="Range2_2"/>
    <protectedRange sqref="DL19:DL46" name="Range2_3"/>
    <protectedRange sqref="DD19:DD46" name="Range1_28"/>
    <protectedRange sqref="CZ19:CZ46" name="Range1_29"/>
    <protectedRange sqref="CV19:CV46" name="Range1_30"/>
    <protectedRange sqref="CR19:CR46" name="Range1_31"/>
    <protectedRange sqref="CB19:CB46" name="Range1_32"/>
    <protectedRange sqref="BX19:BX46" name="Range1_33"/>
  </protectedRanges>
  <mergeCells count="97"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BZ7:CA7"/>
    <mergeCell ref="CB7:CC7"/>
    <mergeCell ref="CD7:CE7"/>
    <mergeCell ref="CF7:CG7"/>
    <mergeCell ref="CH7:CI7"/>
    <mergeCell ref="BP7:BQ7"/>
    <mergeCell ref="BR7:BS7"/>
    <mergeCell ref="BT7:BU7"/>
    <mergeCell ref="BV7:BW7"/>
    <mergeCell ref="BX7:BY7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  <mergeCell ref="AL7:AM7"/>
    <mergeCell ref="AN7:AO7"/>
    <mergeCell ref="AP7:AQ7"/>
    <mergeCell ref="AR7:AS7"/>
    <mergeCell ref="AT7:AU7"/>
    <mergeCell ref="AB7:AC7"/>
    <mergeCell ref="AD7:AE7"/>
    <mergeCell ref="AF7:AG7"/>
    <mergeCell ref="AH7:AI7"/>
    <mergeCell ref="AJ7:AK7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BV6:BY6"/>
    <mergeCell ref="BZ6:CC6"/>
    <mergeCell ref="CD6:CG6"/>
    <mergeCell ref="CP6:CS6"/>
    <mergeCell ref="CT6:CW6"/>
    <mergeCell ref="B1:AC1"/>
    <mergeCell ref="B2:Q2"/>
    <mergeCell ref="AB3:AC3"/>
    <mergeCell ref="B4:B8"/>
    <mergeCell ref="C4:C8"/>
    <mergeCell ref="D4:I6"/>
    <mergeCell ref="J4:DQ4"/>
    <mergeCell ref="DF5:DI6"/>
    <mergeCell ref="DJ5:DO6"/>
    <mergeCell ref="DP5:DQ6"/>
    <mergeCell ref="BJ5:BM6"/>
    <mergeCell ref="CB5:CG5"/>
    <mergeCell ref="BB6:BE6"/>
    <mergeCell ref="N6:Q6"/>
    <mergeCell ref="R6:U6"/>
    <mergeCell ref="AH6:AK6"/>
    <mergeCell ref="BR6:BU6"/>
    <mergeCell ref="Z5:AC6"/>
    <mergeCell ref="AD5:AG6"/>
    <mergeCell ref="AH5:AI5"/>
    <mergeCell ref="AX5:BA6"/>
    <mergeCell ref="AL6:AO6"/>
    <mergeCell ref="AP6:AS6"/>
    <mergeCell ref="AT6:AW6"/>
    <mergeCell ref="J5:M6"/>
    <mergeCell ref="N5:U5"/>
    <mergeCell ref="V5:Y6"/>
    <mergeCell ref="BF6:BI6"/>
    <mergeCell ref="BN6:B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 t.d</vt:lpstr>
      <vt:lpstr>Caxs g.d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Anushik</cp:lastModifiedBy>
  <cp:lastPrinted>2012-03-20T07:18:17Z</cp:lastPrinted>
  <dcterms:created xsi:type="dcterms:W3CDTF">2002-03-15T09:46:46Z</dcterms:created>
  <dcterms:modified xsi:type="dcterms:W3CDTF">2022-04-07T07:48:51Z</dcterms:modified>
</cp:coreProperties>
</file>