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tabRatio="853" firstSheet="1" activeTab="1"/>
  </bookViews>
  <sheets>
    <sheet name="Ekamutner ev caxser" sheetId="1" state="hidden" r:id="rId1"/>
    <sheet name="նախահաշիվ  (2)" sheetId="2" r:id="rId2"/>
    <sheet name="նախահաշիվ " sheetId="3" r:id="rId3"/>
  </sheets>
  <definedNames>
    <definedName name="_xlnm.Print_Area" localSheetId="0">'Ekamutner ev caxser'!$A$8:$F$84</definedName>
    <definedName name="_xlnm.Print_Area" localSheetId="2">'նախահաշիվ '!$A$1:$H$91</definedName>
    <definedName name="_xlnm.Print_Area" localSheetId="1">'նախահաշիվ  (2)'!$A$1:$H$92</definedName>
  </definedNames>
  <calcPr fullCalcOnLoad="1"/>
</workbook>
</file>

<file path=xl/sharedStrings.xml><?xml version="1.0" encoding="utf-8"?>
<sst xmlns="http://schemas.openxmlformats.org/spreadsheetml/2006/main" count="268" uniqueCount="124">
  <si>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</si>
  <si>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</si>
  <si>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</si>
  <si>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</si>
  <si>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</si>
  <si>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</si>
  <si>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</si>
  <si>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</si>
  <si>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</si>
  <si>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</si>
  <si>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</si>
  <si>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</si>
  <si>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</si>
  <si>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</si>
  <si>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</si>
  <si>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</si>
  <si>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</si>
  <si>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</si>
  <si>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</si>
  <si>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</si>
  <si>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</si>
  <si>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</si>
  <si>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</si>
  <si>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</si>
  <si>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</si>
  <si>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</si>
  <si>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</si>
  <si>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</si>
  <si>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</si>
  <si>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</si>
  <si>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</si>
  <si>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</si>
  <si>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</si>
  <si>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</si>
  <si>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</si>
  <si>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</si>
  <si>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</si>
  <si>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</si>
  <si>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</si>
  <si>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</si>
  <si>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</si>
  <si>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</si>
  <si>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</si>
  <si>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</si>
  <si>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</si>
  <si>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</si>
  <si>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</si>
  <si>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</si>
  <si>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</si>
  <si>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</si>
  <si>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</si>
  <si>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</si>
  <si>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</si>
  <si>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</si>
  <si>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</si>
  <si>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</si>
  <si>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</si>
  <si>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</si>
  <si>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</si>
  <si>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</si>
  <si>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</si>
  <si>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</si>
  <si>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</si>
  <si>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</si>
  <si>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</si>
  <si>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</si>
  <si>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</si>
  <si>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</si>
  <si>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</si>
  <si>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</si>
  <si>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</si>
  <si>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</si>
  <si>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</si>
  <si>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</si>
  <si>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</si>
  <si>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</si>
  <si>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</si>
  <si>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</si>
  <si>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</si>
  <si>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</si>
  <si>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</si>
  <si>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</si>
  <si>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</si>
  <si>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</si>
  <si>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</si>
  <si>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</si>
  <si>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</si>
  <si>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</si>
  <si>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</si>
  <si>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</si>
  <si>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</si>
  <si>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</si>
  <si>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</si>
  <si>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</si>
  <si>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</si>
  <si>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</si>
  <si>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</si>
  <si>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</si>
  <si>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</si>
  <si>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</si>
  <si>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</si>
  <si>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</si>
  <si>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</si>
  <si>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</si>
  <si>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</si>
  <si>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</si>
  <si>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</si>
  <si>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</si>
  <si>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   ԱՇՆԱԿԻ  ՄԻՋՆԱԿԱՐԳ ԴՊՐՈՑ» ՊՈԱԿ-ի </t>
  </si>
  <si>
    <t>ներառական կրթության գծով /միջնակարգ/</t>
  </si>
  <si>
    <t>2019  թ. բյուջեի եկամուտների ու ծախսերի    վերաբերյալ    առ 01.07.2019թ. դրությամբ</t>
  </si>
  <si>
    <t>2-րդ եռամսյակի  հաստատված  բյուջե</t>
  </si>
  <si>
    <t>կրեդիտորական պարտք1.07.2019թ.դրությամբ</t>
  </si>
  <si>
    <t>դեբիտորական  պարտք1.07.2019թ.դրությամբ</t>
  </si>
  <si>
    <t>այլ աղբյուրներից ստացվող եկամուտներ</t>
  </si>
  <si>
    <t>2019  թ. բյուջեի եկամուտների ու ծախսերի    վերաբերյալ    առ 01.10.2019թ. դրությամբ</t>
  </si>
  <si>
    <t>3-րդ եռամսյակի  հաստատված  բյուջե</t>
  </si>
  <si>
    <t>կրեդիտորական պարտք1.10.2019թ.դրությամբ</t>
  </si>
  <si>
    <t>դեբիտորական  պարտք1.10.2019թ.դրությամբ</t>
  </si>
  <si>
    <t>Այլ ծառայությունների գծով</t>
  </si>
  <si>
    <t>Սննդի գծով/ներառական/</t>
  </si>
  <si>
    <t>Սննդի գծով/ՄԱԿ-ի ծրագրով/</t>
  </si>
  <si>
    <t>Այլ մուտքեր/ՄԱԿ-ի կողմից սննդի գումար/</t>
  </si>
  <si>
    <t xml:space="preserve">«ԱՇՆԱԿԻ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</si>
</sst>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104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97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123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115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116</v>
      </c>
      <c r="E5" s="59" t="s">
        <v>106</v>
      </c>
      <c r="F5" s="59" t="s">
        <v>107</v>
      </c>
      <c r="G5" s="59" t="s">
        <v>117</v>
      </c>
      <c r="H5" s="59" t="s">
        <v>118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0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C8+C29+C24+C28</f>
        <v>44380.899999999994</v>
      </c>
      <c r="D7" s="33">
        <f>D8+D29+D24+D28</f>
        <v>29420.399999999998</v>
      </c>
      <c r="E7" s="33">
        <f>E8+E29+E24+E28</f>
        <v>30690.2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>C9+C10+C11+C13+C14+C15</f>
        <v>44001.399999999994</v>
      </c>
      <c r="D8" s="46">
        <f>D9+D10+D11+D13+D14+D15</f>
        <v>29040.899999999998</v>
      </c>
      <c r="E8" s="46">
        <f>E9+E10+E11+E13+E14+E15</f>
        <v>30248.8</v>
      </c>
      <c r="F8" s="46"/>
      <c r="G8" s="46"/>
      <c r="H8" s="46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11662.1</v>
      </c>
      <c r="D9" s="46">
        <v>7697</v>
      </c>
      <c r="E9" s="46">
        <v>7697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15709.9</v>
      </c>
      <c r="D10" s="46">
        <v>10368.5</v>
      </c>
      <c r="E10" s="46">
        <v>10368.5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13076.7</v>
      </c>
      <c r="D11" s="46">
        <v>8630.6</v>
      </c>
      <c r="E11" s="46">
        <v>8630.6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109</v>
      </c>
      <c r="C13" s="48">
        <v>904.5</v>
      </c>
      <c r="D13" s="48">
        <v>597</v>
      </c>
      <c r="E13" s="48">
        <v>904.5</v>
      </c>
      <c r="F13" s="46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>
        <v>538.2</v>
      </c>
      <c r="D14" s="48">
        <v>355.2</v>
      </c>
      <c r="E14" s="48">
        <v>538.2</v>
      </c>
      <c r="F14" s="46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>
        <v>2110</v>
      </c>
      <c r="D15" s="48">
        <v>1392.6</v>
      </c>
      <c r="E15" s="48">
        <v>2110</v>
      </c>
      <c r="F15" s="46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>
        <f>55.9+3</f>
        <v>58.9</v>
      </c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114</v>
      </c>
      <c r="C28" s="46"/>
      <c r="D28" s="46"/>
      <c r="E28" s="46">
        <v>3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 t="s">
        <v>122</v>
      </c>
      <c r="C29" s="46">
        <v>379.5</v>
      </c>
      <c r="D29" s="46">
        <v>379.5</v>
      </c>
      <c r="E29" s="46">
        <v>379.5</v>
      </c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C33+C78+C53</f>
        <v>44380.9</v>
      </c>
      <c r="D32" s="33">
        <f>D33+D78+D53</f>
        <v>29420.4</v>
      </c>
      <c r="E32" s="33">
        <f>E33+E78+E53</f>
        <v>29304.7</v>
      </c>
      <c r="F32" s="33">
        <f>F33+F78+F53</f>
        <v>33190.2</v>
      </c>
      <c r="G32" s="33">
        <f>G33+G78+G53</f>
        <v>3885.5</v>
      </c>
      <c r="H32" s="99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C34+C37+C38+C42+C48+C49+C52+C55+C57+C60+C63+C66+C67</f>
        <v>43801.4</v>
      </c>
      <c r="D33" s="33">
        <f>D34+D37+D38+D42+D48+D49+D52+D55+D57+D60+D63+D66+D67</f>
        <v>29040.9</v>
      </c>
      <c r="E33" s="33">
        <f>E34+E37+E38+E42+E48+E49+E52+E55+E57+E60+E63+E66+E67</f>
        <v>28925.2</v>
      </c>
      <c r="F33" s="33">
        <f>F34+F37+F38+F42+F48+F49+F52+F55+F57+F60+F63+F66+F67</f>
        <v>32810.7</v>
      </c>
      <c r="G33" s="33">
        <f>G34+G37+G38+G42+G48+G49+G52+G55+G57+G60+G63+G66+G67</f>
        <v>3885.5</v>
      </c>
      <c r="H33" s="99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40819</v>
      </c>
      <c r="D34" s="98">
        <v>26753.5</v>
      </c>
      <c r="E34" s="98">
        <v>26753</v>
      </c>
      <c r="F34" s="98">
        <v>30638.5</v>
      </c>
      <c r="G34" s="35">
        <v>3885.5</v>
      </c>
      <c r="H34" s="99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1215</v>
      </c>
      <c r="D37" s="46">
        <v>1215</v>
      </c>
      <c r="E37" s="46">
        <v>1215</v>
      </c>
      <c r="F37" s="46">
        <v>1215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429.4</v>
      </c>
      <c r="D38" s="46">
        <v>429.4</v>
      </c>
      <c r="E38" s="46">
        <v>418.2</v>
      </c>
      <c r="F38" s="46">
        <v>418.2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20</v>
      </c>
      <c r="D42" s="35">
        <v>20</v>
      </c>
      <c r="E42" s="35">
        <v>19</v>
      </c>
      <c r="F42" s="35">
        <v>19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65</v>
      </c>
      <c r="D49" s="46">
        <v>20</v>
      </c>
      <c r="E49" s="46">
        <v>10</v>
      </c>
      <c r="F49" s="46">
        <v>10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120</v>
      </c>
      <c r="C52" s="46">
        <v>980</v>
      </c>
      <c r="D52" s="46">
        <v>450</v>
      </c>
      <c r="E52" s="46">
        <v>450</v>
      </c>
      <c r="F52" s="46">
        <v>450</v>
      </c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121</v>
      </c>
      <c r="C53" s="46">
        <v>379.5</v>
      </c>
      <c r="D53" s="46">
        <v>379.5</v>
      </c>
      <c r="E53" s="46">
        <v>379.5</v>
      </c>
      <c r="F53" s="46">
        <v>379.5</v>
      </c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>
        <v>68</v>
      </c>
      <c r="D55" s="46">
        <v>68</v>
      </c>
      <c r="E55" s="46">
        <v>50</v>
      </c>
      <c r="F55" s="46">
        <v>50</v>
      </c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>
        <v>84.4</v>
      </c>
      <c r="D57" s="46">
        <v>25</v>
      </c>
      <c r="E57" s="46">
        <v>0</v>
      </c>
      <c r="F57" s="46">
        <v>0</v>
      </c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>
        <v>36</v>
      </c>
      <c r="D60" s="46">
        <v>15</v>
      </c>
      <c r="E60" s="46">
        <v>0</v>
      </c>
      <c r="F60" s="46">
        <v>0</v>
      </c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25</v>
      </c>
      <c r="D63" s="46">
        <v>25</v>
      </c>
      <c r="E63" s="46">
        <v>0</v>
      </c>
      <c r="F63" s="46">
        <v>0</v>
      </c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38" t="s">
        <v>82</v>
      </c>
      <c r="C66" s="46">
        <v>39.6</v>
      </c>
      <c r="D66" s="46">
        <v>0</v>
      </c>
      <c r="E66" s="46">
        <v>0</v>
      </c>
      <c r="F66" s="46">
        <v>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119</v>
      </c>
      <c r="C67" s="46">
        <v>20</v>
      </c>
      <c r="D67" s="46">
        <v>20</v>
      </c>
      <c r="E67" s="46">
        <v>10</v>
      </c>
      <c r="F67" s="46">
        <v>10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>C79</f>
        <v>200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</f>
        <v>200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>
        <v>200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0.25" customHeight="1">
      <c r="A88" s="44">
        <v>2</v>
      </c>
      <c r="B88" s="40" t="s">
        <v>48</v>
      </c>
      <c r="C88" s="35"/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150.7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108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110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111</v>
      </c>
      <c r="E5" s="59" t="s">
        <v>106</v>
      </c>
      <c r="F5" s="59" t="s">
        <v>107</v>
      </c>
      <c r="G5" s="59" t="s">
        <v>112</v>
      </c>
      <c r="H5" s="59" t="s">
        <v>113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0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</f>
        <v>44001.399999999994</v>
      </c>
      <c r="D7" s="33">
        <f>D8</f>
        <v>18656.5</v>
      </c>
      <c r="E7" s="33">
        <f>E8</f>
        <v>18665.4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>C9+C10+C11+C12+C13+C14+C15</f>
        <v>44001.399999999994</v>
      </c>
      <c r="D8" s="46">
        <f>D9+D10+D11+D12+D13+D14+D15</f>
        <v>18656.5</v>
      </c>
      <c r="E8" s="46">
        <f>E9+E10+E11+E12+E13+E14+E15+E24+E28</f>
        <v>18665.4</v>
      </c>
      <c r="F8" s="46"/>
      <c r="G8" s="46"/>
      <c r="H8" s="46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11662.1</v>
      </c>
      <c r="D9" s="46">
        <v>4944.7</v>
      </c>
      <c r="E9" s="46">
        <v>4944.7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15709.9</v>
      </c>
      <c r="D10" s="46">
        <v>6661</v>
      </c>
      <c r="E10" s="46">
        <v>6660.6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13076.7</v>
      </c>
      <c r="D11" s="46">
        <v>5544.5</v>
      </c>
      <c r="E11" s="46">
        <v>5544.5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109</v>
      </c>
      <c r="C13" s="48">
        <v>904.5</v>
      </c>
      <c r="D13" s="48">
        <v>383.5</v>
      </c>
      <c r="E13" s="48">
        <v>376.2</v>
      </c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>
        <v>538.2</v>
      </c>
      <c r="D14" s="48">
        <v>228.2</v>
      </c>
      <c r="E14" s="48">
        <v>223.9</v>
      </c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>
        <v>2110</v>
      </c>
      <c r="D15" s="48">
        <v>894.6</v>
      </c>
      <c r="E15" s="48">
        <v>877.8</v>
      </c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>
        <v>34.7</v>
      </c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114</v>
      </c>
      <c r="C28" s="46"/>
      <c r="D28" s="46"/>
      <c r="E28" s="46">
        <v>3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C33+C77</f>
        <v>44001.4</v>
      </c>
      <c r="D32" s="33">
        <f>D33+D77</f>
        <v>18656.6</v>
      </c>
      <c r="E32" s="33">
        <f>E33+E77</f>
        <v>18665.4</v>
      </c>
      <c r="F32" s="33">
        <f>F33+F77</f>
        <v>22694.4</v>
      </c>
      <c r="G32" s="33">
        <f>G33+H77</f>
        <v>4029</v>
      </c>
      <c r="H32" s="99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C34+C37+C38+C42+C48+C49+C52+C54+C56+C59+C62+C65</f>
        <v>43801.4</v>
      </c>
      <c r="D33" s="33">
        <f>D34+D37+D38+D42+D48+D49+D52+D54+D56+D59+D62+D65</f>
        <v>18656.6</v>
      </c>
      <c r="E33" s="33">
        <f>E34+E37+E38+E42+E48+E49+E52+E54+E56+E59+E62+E65</f>
        <v>18665.4</v>
      </c>
      <c r="F33" s="33">
        <f>F34+F37+F38+F42+F48+F49+F52+F54+F56+F59+F62+F65</f>
        <v>22694.4</v>
      </c>
      <c r="G33" s="33">
        <f>G34+H37+H38+H42+H48+H49+H52+H54+H56+H59+H62+H65</f>
        <v>4029</v>
      </c>
      <c r="H33" s="99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40892</v>
      </c>
      <c r="D34" s="98">
        <v>17171.6</v>
      </c>
      <c r="E34" s="98">
        <v>16790</v>
      </c>
      <c r="F34" s="98">
        <v>20819</v>
      </c>
      <c r="G34" s="35">
        <v>4029</v>
      </c>
      <c r="H34" s="99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1200</v>
      </c>
      <c r="D37" s="46">
        <v>850</v>
      </c>
      <c r="E37" s="46">
        <v>1200</v>
      </c>
      <c r="F37" s="46">
        <v>1200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356.4</v>
      </c>
      <c r="D38" s="46">
        <v>200</v>
      </c>
      <c r="E38" s="46">
        <v>356.4</v>
      </c>
      <c r="F38" s="46">
        <v>356.4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20</v>
      </c>
      <c r="D42" s="35">
        <v>20</v>
      </c>
      <c r="E42" s="35">
        <v>19</v>
      </c>
      <c r="F42" s="35">
        <v>19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20</v>
      </c>
      <c r="D48" s="46">
        <v>20</v>
      </c>
      <c r="E48" s="46">
        <v>0</v>
      </c>
      <c r="F48" s="46">
        <v>0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100</v>
      </c>
      <c r="D49" s="46">
        <v>15</v>
      </c>
      <c r="E49" s="46">
        <v>0</v>
      </c>
      <c r="F49" s="46">
        <v>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980</v>
      </c>
      <c r="D52" s="46">
        <v>300</v>
      </c>
      <c r="E52" s="46">
        <v>300</v>
      </c>
      <c r="F52" s="46">
        <v>300</v>
      </c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69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33</v>
      </c>
      <c r="D54" s="46">
        <v>0</v>
      </c>
      <c r="E54" s="46">
        <v>0</v>
      </c>
      <c r="F54" s="46">
        <v>0</v>
      </c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89</v>
      </c>
      <c r="C56" s="46">
        <v>84.4</v>
      </c>
      <c r="D56" s="46">
        <v>25</v>
      </c>
      <c r="E56" s="46">
        <v>0</v>
      </c>
      <c r="F56" s="46">
        <v>0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36</v>
      </c>
      <c r="D59" s="46">
        <v>15</v>
      </c>
      <c r="E59" s="46">
        <v>0</v>
      </c>
      <c r="F59" s="46">
        <v>0</v>
      </c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40</v>
      </c>
      <c r="D62" s="46">
        <v>40</v>
      </c>
      <c r="E62" s="46">
        <v>0</v>
      </c>
      <c r="F62" s="46">
        <v>0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85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82</v>
      </c>
      <c r="C65" s="46">
        <v>39.6</v>
      </c>
      <c r="D65" s="46">
        <v>0</v>
      </c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70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73</v>
      </c>
      <c r="B77" s="32" t="s">
        <v>76</v>
      </c>
      <c r="C77" s="33">
        <f>C78</f>
        <v>200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7.75" customHeight="1">
      <c r="A78" s="44">
        <v>1</v>
      </c>
      <c r="B78" s="40" t="s">
        <v>45</v>
      </c>
      <c r="C78" s="35">
        <f>C79</f>
        <v>200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71</v>
      </c>
      <c r="C79" s="46">
        <v>200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87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88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79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78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103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150.7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2019-10-10T06:12:37Z</cp:lastPrinted>
  <dcterms:created xsi:type="dcterms:W3CDTF">1996-10-14T23:33:28Z</dcterms:created>
  <dcterms:modified xsi:type="dcterms:W3CDTF">2019-10-10T11:26:14Z</dcterms:modified>
  <cp:category/>
  <cp:version/>
  <cp:contentType/>
  <cp:contentStatus/>
</cp:coreProperties>
</file>