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<sst xmlns="http://schemas.openxmlformats.org/spreadsheetml/2006/main" count="183" uniqueCount="125">
  <si>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</si>
  <si>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</si>
  <si>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</si>
  <si>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</si>
  <si>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</si>
  <si>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</si>
  <si>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</si>
  <si>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</si>
  <si>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</si>
  <si>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</si>
  <si>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</si>
  <si>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</si>
  <si>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</si>
  <si>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</si>
  <si>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</si>
  <si>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</si>
  <si>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</si>
  <si>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</si>
  <si>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</si>
  <si>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</si>
  <si>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</si>
  <si>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</si>
  <si>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</si>
  <si>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</si>
  <si>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</si>
  <si>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</si>
  <si>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</si>
  <si>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</si>
  <si>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</si>
  <si>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</si>
  <si>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</si>
  <si>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</si>
  <si>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</si>
  <si>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</si>
  <si>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</si>
  <si>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</si>
  <si>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</si>
  <si>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</si>
  <si>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</si>
  <si>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</si>
  <si>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</si>
  <si>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</si>
  <si>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</si>
  <si>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</si>
  <si>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</si>
  <si>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</si>
  <si>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</si>
  <si>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</si>
  <si>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</si>
  <si>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</si>
  <si>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</si>
  <si>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</si>
  <si>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</si>
  <si>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</si>
  <si>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</si>
  <si>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</si>
  <si>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</si>
  <si>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</si>
  <si>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</si>
  <si>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</si>
  <si>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</si>
  <si>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</si>
  <si>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</si>
  <si>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</si>
  <si>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</si>
  <si>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</si>
  <si>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</si>
  <si>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</si>
  <si>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</si>
  <si>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</si>
  <si>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</si>
  <si>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</si>
  <si>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</si>
  <si>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</si>
  <si>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</si>
  <si>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</si>
  <si>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</si>
  <si>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</si>
  <si>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</si>
  <si>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</si>
  <si>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</si>
  <si>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</si>
  <si>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</si>
  <si>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</si>
  <si>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</si>
  <si>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</si>
  <si>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</si>
  <si>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</si>
  <si>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</si>
  <si>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</si>
  <si>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</si>
  <si>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</si>
  <si>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</si>
  <si>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</si>
  <si>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</si>
  <si>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</si>
  <si>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</si>
  <si>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</si>
  <si>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</si>
  <si>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</si>
  <si>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</si>
  <si>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</si>
  <si>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</si>
  <si>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</si>
  <si>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</si>
  <si>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</si>
  <si>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</si>
  <si>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</si>
  <si>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</si>
  <si>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 </t>
  </si>
  <si>
    <t>մեքեն.և սարքավ.ընթացիկ նորոգում և պահպ</t>
  </si>
  <si>
    <t>Կենցաղային և հանրային սննդի  նյութեր</t>
  </si>
  <si>
    <t>Պարտադիր վճարներ</t>
  </si>
  <si>
    <t>մասնագիտական ծառայությունների ձեռք բերում</t>
  </si>
  <si>
    <t xml:space="preserve">                        </t>
  </si>
  <si>
    <t xml:space="preserve">« ՆՈՐ  ԱՄԱՆՈՍԻ   ՄԻՋՆԱԿԱՐԳ ԴՊՐՈՑ» ՊՈԱԿ-ի </t>
  </si>
  <si>
    <t>Հաշվապահ`                                          Ա. Սարգսյան</t>
  </si>
  <si>
    <t>2019  թ. բյուջեի եկամուտների ու ծախսերի    վերաբերյալ    առ 01.07.2019թ. դրությամբ</t>
  </si>
  <si>
    <t>մնացորդ ոռ 01.07.2019թ</t>
  </si>
  <si>
    <r>
      <t>Ջեռուցման գծով     ՄՆ առ 01.01.19 -</t>
    </r>
    <r>
      <rPr>
        <b/>
        <sz val="12"/>
        <rFont val="Sylfaen"/>
        <family val="1"/>
      </rPr>
      <t>126,0</t>
    </r>
  </si>
  <si>
    <t>Դպրոցի տնօրեն  `                                   Լ.Մարկոսյան</t>
  </si>
  <si>
    <t>1-ի կիսամյակի  հաստատված  բյուջե</t>
  </si>
  <si>
    <t>կրեդիտորական պարտք1.07.2019թ.դրությամբ</t>
  </si>
  <si>
    <t>դեբիտորական  պարտք1.07.2019թ.դրությամբ</t>
  </si>
  <si>
    <t>Դրամաշնորհներ Հայաստանի Հանրապետության պետական բյուջեից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</si>
</sst>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b/>
      <sz val="10"/>
      <name val="Arial LatArm"/>
      <family val="2"/>
    </font>
    <font>
      <b/>
      <sz val="8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0" borderId="1" applyNumberFormat="0" applyFill="0" applyProtection="0">
      <alignment horizontal="center"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2" applyNumberFormat="0" applyAlignment="0" applyProtection="0"/>
    <xf numFmtId="0" fontId="16" fillId="20" borderId="3" applyNumberFormat="0" applyAlignment="0" applyProtection="0"/>
    <xf numFmtId="0" fontId="6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21" borderId="8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0" borderId="10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8" fontId="2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1" xfId="35" applyNumberFormat="1" applyFont="1" applyBorder="1" applyAlignment="1" applyProtection="1">
      <alignment horizontal="center" vertical="center"/>
      <protection hidden="1"/>
    </xf>
    <xf numFmtId="189" fontId="2" fillId="0" borderId="11" xfId="35" applyNumberFormat="1" applyFont="1" applyBorder="1" applyAlignment="1" applyProtection="1">
      <alignment horizontal="left" vertical="center" wrapText="1"/>
      <protection hidden="1"/>
    </xf>
    <xf numFmtId="188" fontId="2" fillId="0" borderId="11" xfId="35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188" fontId="3" fillId="0" borderId="11" xfId="35" applyNumberFormat="1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left" vertical="center"/>
      <protection hidden="1"/>
    </xf>
    <xf numFmtId="188" fontId="20" fillId="0" borderId="11" xfId="35" applyNumberFormat="1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left" vertical="center" wrapText="1"/>
      <protection hidden="1"/>
    </xf>
    <xf numFmtId="0" fontId="26" fillId="0" borderId="11" xfId="0" applyFont="1" applyBorder="1" applyAlignment="1" applyProtection="1">
      <alignment horizontal="left" vertical="center"/>
      <protection hidden="1"/>
    </xf>
    <xf numFmtId="189" fontId="3" fillId="0" borderId="11" xfId="35" applyNumberFormat="1" applyFont="1" applyBorder="1" applyAlignment="1" applyProtection="1">
      <alignment horizontal="left" vertical="center" wrapText="1"/>
      <protection hidden="1"/>
    </xf>
    <xf numFmtId="189" fontId="20" fillId="0" borderId="11" xfId="35" applyNumberFormat="1" applyFont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35" applyNumberFormat="1" applyFont="1" applyBorder="1" applyAlignment="1" applyProtection="1">
      <alignment horizontal="center" vertical="center"/>
      <protection locked="0"/>
    </xf>
    <xf numFmtId="0" fontId="3" fillId="0" borderId="11" xfId="35" applyNumberFormat="1" applyFont="1" applyBorder="1" applyAlignment="1" applyProtection="1">
      <alignment horizontal="center" vertical="center"/>
      <protection locked="0"/>
    </xf>
    <xf numFmtId="188" fontId="2" fillId="0" borderId="11" xfId="35" applyNumberFormat="1" applyFont="1" applyBorder="1" applyAlignment="1" applyProtection="1">
      <alignment horizontal="center" vertical="center"/>
      <protection locked="0"/>
    </xf>
    <xf numFmtId="188" fontId="3" fillId="0" borderId="11" xfId="35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88" fontId="20" fillId="0" borderId="11" xfId="35" applyNumberFormat="1" applyFont="1" applyBorder="1" applyAlignment="1" applyProtection="1">
      <alignment horizontal="center" vertical="center"/>
      <protection locked="0"/>
    </xf>
    <xf numFmtId="189" fontId="20" fillId="0" borderId="11" xfId="35" applyNumberFormat="1" applyFont="1" applyBorder="1" applyAlignment="1" applyProtection="1">
      <alignment horizontal="left" vertical="center" wrapText="1"/>
      <protection locked="0"/>
    </xf>
    <xf numFmtId="0" fontId="22" fillId="0" borderId="0" xfId="35" applyFont="1" applyAlignment="1" applyProtection="1">
      <alignment vertical="center"/>
      <protection hidden="1"/>
    </xf>
    <xf numFmtId="0" fontId="3" fillId="0" borderId="12" xfId="35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4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>
      <alignment vertical="center"/>
    </xf>
    <xf numFmtId="0" fontId="2" fillId="0" borderId="11" xfId="35" applyNumberFormat="1" applyFont="1" applyBorder="1" applyAlignment="1" applyProtection="1">
      <alignment horizontal="right" vertical="center"/>
      <protection hidden="1"/>
    </xf>
    <xf numFmtId="0" fontId="25" fillId="0" borderId="0" xfId="35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1" xfId="35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1" xfId="35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1" xfId="35" applyNumberFormat="1" applyFont="1" applyBorder="1" applyAlignment="1" applyProtection="1">
      <alignment horizontal="center" vertical="center"/>
      <protection locked="0"/>
    </xf>
    <xf numFmtId="188" fontId="32" fillId="0" borderId="11" xfId="35" applyNumberFormat="1" applyFont="1" applyBorder="1" applyAlignment="1" applyProtection="1">
      <alignment horizontal="center" vertical="center"/>
      <protection locked="0"/>
    </xf>
    <xf numFmtId="188" fontId="31" fillId="0" borderId="11" xfId="35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5" applyFont="1" applyAlignment="1" applyProtection="1">
      <alignment horizontal="center" vertical="center"/>
      <protection locked="0"/>
    </xf>
    <xf numFmtId="0" fontId="25" fillId="0" borderId="0" xfId="35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8" fontId="22" fillId="0" borderId="11" xfId="35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34" fillId="0" borderId="1" xfId="33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B_900" xfId="33"/>
    <cellStyle name="Normal 2" xfId="34"/>
    <cellStyle name="Normal_Sheet1" xfId="35"/>
    <cellStyle name="Style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99" t="s">
        <v>49</v>
      </c>
      <c r="B9" s="99"/>
      <c r="C9" s="99"/>
      <c r="D9" s="99"/>
      <c r="E9" s="99"/>
      <c r="F9" s="99"/>
      <c r="G9" s="74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92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93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93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94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2" t="s">
        <v>98</v>
      </c>
      <c r="C73" s="102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SheetLayoutView="100" workbookViewId="0" topLeftCell="A16">
      <selection activeCell="G15" sqref="G15"/>
    </sheetView>
  </sheetViews>
  <sheetFormatPr defaultColWidth="9.140625" defaultRowHeight="12.75"/>
  <cols>
    <col min="1" max="1" width="4.8515625" style="28" customWidth="1"/>
    <col min="2" max="2" width="38.28125" style="28" customWidth="1"/>
    <col min="3" max="3" width="12.28125" style="28" customWidth="1"/>
    <col min="4" max="4" width="12.00390625" style="28" customWidth="1"/>
    <col min="5" max="5" width="10.7109375" style="28" customWidth="1"/>
    <col min="6" max="6" width="10.140625" style="28" customWidth="1"/>
    <col min="7" max="7" width="11.00390625" style="28" customWidth="1"/>
    <col min="8" max="8" width="12.4218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9"/>
      <c r="B4" s="49"/>
      <c r="H4" s="50" t="s">
        <v>50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51"/>
      <c r="B5" s="52" t="s">
        <v>35</v>
      </c>
      <c r="C5" s="56" t="s">
        <v>106</v>
      </c>
      <c r="D5" s="56" t="s">
        <v>121</v>
      </c>
      <c r="E5" s="56" t="s">
        <v>107</v>
      </c>
      <c r="F5" s="56" t="s">
        <v>108</v>
      </c>
      <c r="G5" s="56" t="s">
        <v>122</v>
      </c>
      <c r="H5" s="56" t="s">
        <v>123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41.25" customHeight="1">
      <c r="A6" s="30" t="s">
        <v>0</v>
      </c>
      <c r="B6" s="31" t="s">
        <v>36</v>
      </c>
      <c r="C6" s="44">
        <v>0</v>
      </c>
      <c r="D6" s="44">
        <v>0</v>
      </c>
      <c r="E6" s="44">
        <v>0</v>
      </c>
      <c r="F6" s="44"/>
      <c r="G6" s="44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75</v>
      </c>
      <c r="C7" s="32">
        <f>C8+C13+C16+C19+C20+C21+C22+C23+C24+C25+C26+C27</f>
        <v>37226.200000000004</v>
      </c>
      <c r="D7" s="32">
        <f>D8+D13+D16+D19+D20+D21+D22+D23+D24+D25+D26+D27</f>
        <v>15783.9</v>
      </c>
      <c r="E7" s="32">
        <f>E8+E13+E16+E19+E20+E21+E22+E23+E24+E25+E26+E27+E28</f>
        <v>15816.5</v>
      </c>
      <c r="F7" s="32"/>
      <c r="G7" s="32" t="s">
        <v>114</v>
      </c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78</v>
      </c>
      <c r="C8" s="44">
        <f>C9+C10+C11+C12</f>
        <v>37226.200000000004</v>
      </c>
      <c r="D8" s="44">
        <f>D9+D10+D11+D12</f>
        <v>15783.9</v>
      </c>
      <c r="E8" s="44">
        <f>E9+E10+E11+E12</f>
        <v>15783.7</v>
      </c>
      <c r="F8" s="45"/>
      <c r="G8" s="45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92</v>
      </c>
      <c r="C9" s="44">
        <v>15118</v>
      </c>
      <c r="D9" s="44">
        <v>6410</v>
      </c>
      <c r="E9" s="44">
        <v>6410</v>
      </c>
      <c r="F9" s="45"/>
      <c r="G9" s="45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93</v>
      </c>
      <c r="C10" s="44">
        <v>18457.4</v>
      </c>
      <c r="D10" s="44">
        <v>7825.9</v>
      </c>
      <c r="E10" s="44">
        <v>7825.9</v>
      </c>
      <c r="F10" s="45"/>
      <c r="G10" s="45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94</v>
      </c>
      <c r="C11" s="44">
        <v>2686.9</v>
      </c>
      <c r="D11" s="44">
        <v>1139.3</v>
      </c>
      <c r="E11" s="44">
        <v>1139.2</v>
      </c>
      <c r="F11" s="45"/>
      <c r="G11" s="45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95</v>
      </c>
      <c r="C12" s="44">
        <v>963.9</v>
      </c>
      <c r="D12" s="44">
        <v>408.7</v>
      </c>
      <c r="E12" s="44">
        <v>408.6</v>
      </c>
      <c r="F12" s="45"/>
      <c r="G12" s="45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64</v>
      </c>
      <c r="C13" s="47"/>
      <c r="D13" s="47"/>
      <c r="E13" s="47"/>
      <c r="F13" s="47"/>
      <c r="G13" s="47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81</v>
      </c>
      <c r="C16" s="47"/>
      <c r="D16" s="47"/>
      <c r="E16" s="47"/>
      <c r="F16" s="47"/>
      <c r="G16" s="47"/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 t="s">
        <v>109</v>
      </c>
      <c r="G18" s="47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22.5" customHeight="1">
      <c r="A28" s="25">
        <v>11</v>
      </c>
      <c r="B28" s="107" t="s">
        <v>124</v>
      </c>
      <c r="C28" s="45"/>
      <c r="D28" s="45"/>
      <c r="E28" s="95">
        <v>32.8</v>
      </c>
      <c r="F28" s="45"/>
      <c r="G28" s="45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1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1.25" customHeight="1">
      <c r="A30" s="25">
        <v>13</v>
      </c>
      <c r="B30" s="46"/>
      <c r="C30" s="45" t="s">
        <v>109</v>
      </c>
      <c r="D30" s="45"/>
      <c r="E30" s="45"/>
      <c r="F30" s="45"/>
      <c r="G30" s="45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39</v>
      </c>
      <c r="B32" s="31" t="s">
        <v>40</v>
      </c>
      <c r="C32" s="32">
        <f>C33+C77</f>
        <v>37226.600000000006</v>
      </c>
      <c r="D32" s="32">
        <f>D33+D77</f>
        <v>15783.9</v>
      </c>
      <c r="E32" s="32">
        <f>E33+E77</f>
        <v>15693.699999999999</v>
      </c>
      <c r="F32" s="32">
        <f>F33+F77</f>
        <v>18810.6</v>
      </c>
      <c r="G32" s="32">
        <f>G33+G77</f>
        <v>2990.8999999999996</v>
      </c>
      <c r="H32" s="32"/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73</v>
      </c>
      <c r="B33" s="31" t="s">
        <v>76</v>
      </c>
      <c r="C33" s="32">
        <f>C34+C37+C38+C39+C40+C45+C47+C48+C49+C60+C61+C62+C65+C66</f>
        <v>36904.600000000006</v>
      </c>
      <c r="D33" s="32">
        <f>D34+D37+D38+D39+D40+D45+D47+D48+D49+D60+D61+D62+D65+D66</f>
        <v>15761.9</v>
      </c>
      <c r="E33" s="32">
        <f>E34+E37+E38+E39+E40+E45+E47+E48+E49+E60+E61+E62+E65+E66</f>
        <v>15671.699999999999</v>
      </c>
      <c r="F33" s="32">
        <f>F34+F37+F38+F39+F47+F49+F62+F66</f>
        <v>18788.6</v>
      </c>
      <c r="G33" s="32">
        <f>G34+G37+G38+G40+G41+G42+G43+G44+G47+G48+G49+G60+G61+G62+G65+G66</f>
        <v>2990.8999999999996</v>
      </c>
      <c r="H33" s="32"/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6" t="s">
        <v>10</v>
      </c>
      <c r="C34" s="44">
        <v>35121.5</v>
      </c>
      <c r="D34" s="32">
        <v>14814</v>
      </c>
      <c r="E34" s="32">
        <v>14780.9</v>
      </c>
      <c r="F34" s="32">
        <v>17753.8</v>
      </c>
      <c r="G34" s="32">
        <f>F34-E34</f>
        <v>2972.8999999999996</v>
      </c>
      <c r="H34" s="34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1">
        <v>1.1</v>
      </c>
      <c r="B35" s="35" t="s">
        <v>67</v>
      </c>
      <c r="C35" s="104"/>
      <c r="D35" s="104"/>
      <c r="E35" s="104"/>
      <c r="F35" s="104"/>
      <c r="G35" s="104"/>
      <c r="H35" s="34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1">
        <v>1.2</v>
      </c>
      <c r="B36" s="35" t="s">
        <v>11</v>
      </c>
      <c r="C36" s="104"/>
      <c r="D36" s="104"/>
      <c r="E36" s="104"/>
      <c r="F36" s="104"/>
      <c r="G36" s="104"/>
      <c r="H36" s="34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119</v>
      </c>
      <c r="C37" s="44">
        <v>615</v>
      </c>
      <c r="D37" s="44">
        <v>615</v>
      </c>
      <c r="E37" s="44">
        <v>615</v>
      </c>
      <c r="F37" s="44">
        <v>741</v>
      </c>
      <c r="G37" s="44">
        <v>0</v>
      </c>
      <c r="H37" s="34"/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44">
        <v>255</v>
      </c>
      <c r="D38" s="44">
        <v>165</v>
      </c>
      <c r="E38" s="44">
        <v>133.8</v>
      </c>
      <c r="F38" s="44">
        <v>143.8</v>
      </c>
      <c r="G38" s="32">
        <f>F38-E38</f>
        <v>10</v>
      </c>
      <c r="H38" s="34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44">
        <v>35</v>
      </c>
      <c r="D39" s="44">
        <v>22</v>
      </c>
      <c r="E39" s="44">
        <v>21.2</v>
      </c>
      <c r="F39" s="44">
        <v>21.2</v>
      </c>
      <c r="G39" s="32">
        <f>F39-E39</f>
        <v>0</v>
      </c>
      <c r="H39" s="34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95"/>
      <c r="D40" s="95"/>
      <c r="E40" s="95"/>
      <c r="F40" s="95"/>
      <c r="G40" s="95"/>
      <c r="H40" s="34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45"/>
      <c r="D41" s="45"/>
      <c r="E41" s="45"/>
      <c r="F41" s="45"/>
      <c r="G41" s="45"/>
      <c r="H41" s="34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34"/>
      <c r="D42" s="34"/>
      <c r="E42" s="34"/>
      <c r="F42" s="34"/>
      <c r="G42" s="34"/>
      <c r="H42" s="34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1">
        <v>7.1</v>
      </c>
      <c r="B43" s="66" t="s">
        <v>19</v>
      </c>
      <c r="C43" s="45"/>
      <c r="D43" s="45"/>
      <c r="E43" s="45"/>
      <c r="F43" s="45"/>
      <c r="G43" s="45"/>
      <c r="H43" s="34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1">
        <v>7.2</v>
      </c>
      <c r="B44" s="67" t="s">
        <v>20</v>
      </c>
      <c r="C44" s="47"/>
      <c r="D44" s="47"/>
      <c r="E44" s="47"/>
      <c r="F44" s="47"/>
      <c r="G44" s="47"/>
      <c r="H44" s="36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1">
        <v>7.3</v>
      </c>
      <c r="B45" s="67" t="s">
        <v>113</v>
      </c>
      <c r="C45" s="96"/>
      <c r="D45" s="96"/>
      <c r="E45" s="47"/>
      <c r="F45" s="47" t="s">
        <v>109</v>
      </c>
      <c r="G45" s="47"/>
      <c r="H45" s="36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68</v>
      </c>
      <c r="C46" s="96"/>
      <c r="D46" s="96"/>
      <c r="E46" s="47"/>
      <c r="F46" s="47"/>
      <c r="G46" s="47"/>
      <c r="H46" s="36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21.75" customHeight="1">
      <c r="A47" s="25">
        <v>9</v>
      </c>
      <c r="B47" s="37" t="s">
        <v>110</v>
      </c>
      <c r="C47" s="44">
        <v>16</v>
      </c>
      <c r="D47" s="44">
        <v>8</v>
      </c>
      <c r="E47" s="44">
        <v>8</v>
      </c>
      <c r="F47" s="44">
        <v>8</v>
      </c>
      <c r="G47" s="32">
        <f>F47-E47</f>
        <v>0</v>
      </c>
      <c r="H47" s="34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111</v>
      </c>
      <c r="C48" s="44">
        <v>604.8</v>
      </c>
      <c r="D48" s="44">
        <v>0</v>
      </c>
      <c r="E48" s="104"/>
      <c r="F48" s="104"/>
      <c r="G48" s="104"/>
      <c r="H48" s="34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44">
        <v>34</v>
      </c>
      <c r="D49" s="44">
        <v>24</v>
      </c>
      <c r="E49" s="44">
        <v>21</v>
      </c>
      <c r="F49" s="44">
        <v>21</v>
      </c>
      <c r="G49" s="32">
        <f>F49-E49</f>
        <v>0</v>
      </c>
      <c r="H49" s="34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45"/>
      <c r="D50" s="45"/>
      <c r="E50" s="45"/>
      <c r="F50" s="45" t="s">
        <v>109</v>
      </c>
      <c r="G50" s="45"/>
      <c r="H50" s="34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56</v>
      </c>
      <c r="C51" s="45"/>
      <c r="D51" s="45"/>
      <c r="E51" s="45"/>
      <c r="F51" s="45"/>
      <c r="G51" s="45"/>
      <c r="H51" s="34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14</v>
      </c>
      <c r="C52" s="45"/>
      <c r="D52" s="45"/>
      <c r="E52" s="45"/>
      <c r="F52" s="45"/>
      <c r="G52" s="45"/>
      <c r="H52" s="34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70</v>
      </c>
      <c r="C53" s="45"/>
      <c r="D53" s="45"/>
      <c r="E53" s="45"/>
      <c r="F53" s="45"/>
      <c r="G53" s="45"/>
      <c r="H53" s="34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45"/>
      <c r="D54" s="45"/>
      <c r="E54" s="45"/>
      <c r="F54" s="45"/>
      <c r="G54" s="45"/>
      <c r="H54" s="34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45"/>
      <c r="D55" s="45"/>
      <c r="E55" s="45"/>
      <c r="F55" s="45"/>
      <c r="G55" s="45"/>
      <c r="H55" s="34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90</v>
      </c>
      <c r="C56" s="45"/>
      <c r="D56" s="45"/>
      <c r="E56" s="45"/>
      <c r="F56" s="45"/>
      <c r="G56" s="45"/>
      <c r="H56" s="34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18" customHeight="1">
      <c r="A57" s="25">
        <v>19</v>
      </c>
      <c r="B57" s="37" t="s">
        <v>63</v>
      </c>
      <c r="C57" s="45"/>
      <c r="D57" s="45"/>
      <c r="E57" s="45"/>
      <c r="F57" s="45"/>
      <c r="G57" s="45"/>
      <c r="H57" s="34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18" customHeight="1">
      <c r="A58" s="25">
        <v>20</v>
      </c>
      <c r="B58" s="37" t="s">
        <v>51</v>
      </c>
      <c r="C58" s="45"/>
      <c r="D58" s="45"/>
      <c r="E58" s="45"/>
      <c r="F58" s="45"/>
      <c r="G58" s="45"/>
      <c r="H58" s="34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53</v>
      </c>
      <c r="C59" s="45"/>
      <c r="D59" s="45"/>
      <c r="E59" s="45"/>
      <c r="F59" s="45"/>
      <c r="G59" s="45"/>
      <c r="H59" s="34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52</v>
      </c>
      <c r="C60" s="45"/>
      <c r="D60" s="45"/>
      <c r="E60" s="45"/>
      <c r="F60" s="45"/>
      <c r="G60" s="45"/>
      <c r="H60" s="34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54</v>
      </c>
      <c r="C61" s="44">
        <v>15</v>
      </c>
      <c r="D61" s="44">
        <v>0</v>
      </c>
      <c r="E61" s="104"/>
      <c r="F61" s="104"/>
      <c r="G61" s="104"/>
      <c r="H61" s="34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55</v>
      </c>
      <c r="C62" s="44">
        <v>114.9</v>
      </c>
      <c r="D62" s="44">
        <v>81.6</v>
      </c>
      <c r="E62" s="44">
        <v>72.8</v>
      </c>
      <c r="F62" s="44">
        <v>72.8</v>
      </c>
      <c r="G62" s="32">
        <f>F62-E62</f>
        <v>0</v>
      </c>
      <c r="H62" s="34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85</v>
      </c>
      <c r="C63" s="44"/>
      <c r="D63" s="44"/>
      <c r="E63" s="104"/>
      <c r="F63" s="104"/>
      <c r="G63" s="104"/>
      <c r="H63" s="34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86</v>
      </c>
      <c r="C64" s="44"/>
      <c r="D64" s="44"/>
      <c r="E64" s="104"/>
      <c r="F64" s="104"/>
      <c r="G64" s="104"/>
      <c r="H64" s="34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18" customHeight="1">
      <c r="A65" s="25">
        <v>27</v>
      </c>
      <c r="B65" s="37" t="s">
        <v>83</v>
      </c>
      <c r="C65" s="44">
        <v>34.4</v>
      </c>
      <c r="D65" s="44">
        <v>0</v>
      </c>
      <c r="E65" s="104"/>
      <c r="F65" s="104"/>
      <c r="G65" s="104"/>
      <c r="H65" s="34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8" customHeight="1">
      <c r="A66" s="25">
        <v>28</v>
      </c>
      <c r="B66" s="26" t="s">
        <v>112</v>
      </c>
      <c r="C66" s="44">
        <v>59</v>
      </c>
      <c r="D66" s="44">
        <v>32.3</v>
      </c>
      <c r="E66" s="44">
        <v>19</v>
      </c>
      <c r="F66" s="44">
        <v>27</v>
      </c>
      <c r="G66" s="32">
        <f>F66-E66</f>
        <v>8</v>
      </c>
      <c r="H66" s="34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8" customHeight="1">
      <c r="A67" s="25">
        <v>29</v>
      </c>
      <c r="B67" s="26"/>
      <c r="C67" s="44"/>
      <c r="D67" s="44"/>
      <c r="E67" s="104"/>
      <c r="F67" s="104"/>
      <c r="G67" s="104"/>
      <c r="H67" s="34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6.5" customHeight="1">
      <c r="A68" s="25">
        <v>30</v>
      </c>
      <c r="B68" s="26"/>
      <c r="C68" s="45"/>
      <c r="D68" s="45"/>
      <c r="E68" s="45"/>
      <c r="F68" s="45"/>
      <c r="G68" s="45"/>
      <c r="H68" s="34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3.5" customHeight="1">
      <c r="A69" s="25">
        <v>31</v>
      </c>
      <c r="B69" s="26"/>
      <c r="C69" s="45"/>
      <c r="D69" s="45"/>
      <c r="E69" s="45"/>
      <c r="F69" s="45"/>
      <c r="G69" s="45"/>
      <c r="H69" s="34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4.25" customHeight="1">
      <c r="A70" s="25">
        <v>32</v>
      </c>
      <c r="B70" s="26"/>
      <c r="C70" s="45"/>
      <c r="D70" s="45"/>
      <c r="E70" s="45"/>
      <c r="F70" s="45"/>
      <c r="G70" s="45"/>
      <c r="H70" s="34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18" customHeight="1">
      <c r="A71" s="25">
        <v>33</v>
      </c>
      <c r="B71" s="37" t="s">
        <v>41</v>
      </c>
      <c r="C71" s="34"/>
      <c r="D71" s="34"/>
      <c r="E71" s="34"/>
      <c r="F71" s="34"/>
      <c r="G71" s="34"/>
      <c r="H71" s="34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2">
        <v>33.1</v>
      </c>
      <c r="B72" s="38" t="s">
        <v>42</v>
      </c>
      <c r="C72" s="45"/>
      <c r="D72" s="45"/>
      <c r="E72" s="45"/>
      <c r="F72" s="45"/>
      <c r="G72" s="45"/>
      <c r="H72" s="34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2">
        <v>33.2</v>
      </c>
      <c r="B73" s="38" t="s">
        <v>58</v>
      </c>
      <c r="C73" s="45"/>
      <c r="D73" s="45"/>
      <c r="E73" s="45"/>
      <c r="F73" s="45"/>
      <c r="G73" s="45"/>
      <c r="H73" s="34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18" customHeight="1">
      <c r="A74" s="42">
        <v>33.3</v>
      </c>
      <c r="B74" s="38" t="s">
        <v>71</v>
      </c>
      <c r="C74" s="45"/>
      <c r="D74" s="45"/>
      <c r="E74" s="45"/>
      <c r="F74" s="45"/>
      <c r="G74" s="45"/>
      <c r="H74" s="34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18" customHeight="1">
      <c r="A75" s="43">
        <v>34</v>
      </c>
      <c r="B75" s="37" t="s">
        <v>43</v>
      </c>
      <c r="C75" s="45"/>
      <c r="D75" s="45"/>
      <c r="E75" s="45"/>
      <c r="F75" s="45"/>
      <c r="G75" s="45"/>
      <c r="H75" s="34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3">
        <v>35</v>
      </c>
      <c r="B76" s="33" t="s">
        <v>44</v>
      </c>
      <c r="C76" s="45"/>
      <c r="D76" s="45"/>
      <c r="E76" s="45"/>
      <c r="F76" s="45"/>
      <c r="G76" s="45"/>
      <c r="H76" s="34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8.5" customHeight="1">
      <c r="A77" s="68" t="s">
        <v>74</v>
      </c>
      <c r="B77" s="31" t="s">
        <v>77</v>
      </c>
      <c r="C77" s="44">
        <f>C78+C87</f>
        <v>322</v>
      </c>
      <c r="D77" s="44">
        <f>D78+D87</f>
        <v>22</v>
      </c>
      <c r="E77" s="44">
        <f>E78+E87</f>
        <v>22</v>
      </c>
      <c r="F77" s="44">
        <v>22</v>
      </c>
      <c r="G77" s="32">
        <v>0</v>
      </c>
      <c r="H77" s="47">
        <f>H78+H87</f>
        <v>0</v>
      </c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27" customHeight="1">
      <c r="A78" s="43">
        <v>1</v>
      </c>
      <c r="B78" s="39" t="s">
        <v>45</v>
      </c>
      <c r="C78" s="32">
        <f>C79+C80+C81+C82+C83+C84</f>
        <v>300</v>
      </c>
      <c r="D78" s="34">
        <f>D79+D80+D81+D82+D83+D84</f>
        <v>0</v>
      </c>
      <c r="E78" s="34">
        <f>E79+E80+E81+E82+E83+E84</f>
        <v>0</v>
      </c>
      <c r="F78" s="34">
        <v>0</v>
      </c>
      <c r="G78" s="34">
        <f>G79+G80+G81+G82+G83+G84</f>
        <v>0</v>
      </c>
      <c r="H78" s="34">
        <f>H79+H80+H81+H82+H83+H84</f>
        <v>0</v>
      </c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2">
        <v>1.1</v>
      </c>
      <c r="B79" s="86" t="s">
        <v>72</v>
      </c>
      <c r="C79" s="44"/>
      <c r="D79" s="45"/>
      <c r="E79" s="45"/>
      <c r="F79" s="45"/>
      <c r="G79" s="45"/>
      <c r="H79" s="34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2">
        <v>1.2</v>
      </c>
      <c r="B80" s="86" t="s">
        <v>47</v>
      </c>
      <c r="C80" s="44"/>
      <c r="D80" s="45"/>
      <c r="E80" s="45"/>
      <c r="F80" s="45"/>
      <c r="G80" s="45"/>
      <c r="H80" s="34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2">
        <v>1.3</v>
      </c>
      <c r="B81" s="86" t="s">
        <v>46</v>
      </c>
      <c r="C81" s="44"/>
      <c r="D81" s="45"/>
      <c r="E81" s="45"/>
      <c r="F81" s="45"/>
      <c r="G81" s="45"/>
      <c r="H81" s="34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2">
        <v>1.4</v>
      </c>
      <c r="B82" s="86" t="s">
        <v>87</v>
      </c>
      <c r="C82" s="44">
        <v>300</v>
      </c>
      <c r="D82" s="45">
        <v>0</v>
      </c>
      <c r="E82" s="45"/>
      <c r="F82" s="45"/>
      <c r="G82" s="45"/>
      <c r="H82" s="34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2">
        <v>1.5</v>
      </c>
      <c r="B83" s="86" t="s">
        <v>88</v>
      </c>
      <c r="C83" s="44"/>
      <c r="D83" s="45"/>
      <c r="E83" s="45"/>
      <c r="F83" s="45"/>
      <c r="G83" s="45"/>
      <c r="H83" s="34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2">
        <v>1.6</v>
      </c>
      <c r="B84" s="86" t="s">
        <v>89</v>
      </c>
      <c r="C84" s="44"/>
      <c r="D84" s="45"/>
      <c r="E84" s="45"/>
      <c r="F84" s="45" t="s">
        <v>109</v>
      </c>
      <c r="G84" s="45"/>
      <c r="H84" s="34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8" customHeight="1">
      <c r="A85" s="42">
        <v>1.7</v>
      </c>
      <c r="B85" s="48"/>
      <c r="C85" s="44"/>
      <c r="D85" s="45"/>
      <c r="E85" s="45"/>
      <c r="F85" s="45"/>
      <c r="G85" s="45"/>
      <c r="H85" s="34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6.5" customHeight="1">
      <c r="A86" s="42">
        <v>1.8</v>
      </c>
      <c r="B86" s="40"/>
      <c r="C86" s="104"/>
      <c r="D86" s="45" t="s">
        <v>109</v>
      </c>
      <c r="E86" s="45"/>
      <c r="F86" s="45"/>
      <c r="G86" s="45"/>
      <c r="H86" s="34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4" customHeight="1">
      <c r="A87" s="43">
        <v>2</v>
      </c>
      <c r="B87" s="39" t="s">
        <v>48</v>
      </c>
      <c r="C87" s="32">
        <f aca="true" t="shared" si="0" ref="C87:H87">C88+C89+C90</f>
        <v>22</v>
      </c>
      <c r="D87" s="32">
        <f t="shared" si="0"/>
        <v>22</v>
      </c>
      <c r="E87" s="32">
        <f t="shared" si="0"/>
        <v>22</v>
      </c>
      <c r="F87" s="32">
        <f t="shared" si="0"/>
        <v>22</v>
      </c>
      <c r="G87" s="97">
        <f t="shared" si="0"/>
        <v>0</v>
      </c>
      <c r="H87" s="34">
        <f t="shared" si="0"/>
        <v>0</v>
      </c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2">
        <v>2.1</v>
      </c>
      <c r="B88" s="40" t="s">
        <v>80</v>
      </c>
      <c r="C88" s="44"/>
      <c r="D88" s="95"/>
      <c r="E88" s="95"/>
      <c r="F88" s="95"/>
      <c r="G88" s="95"/>
      <c r="H88" s="34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2">
        <v>2.2</v>
      </c>
      <c r="B89" s="84" t="s">
        <v>79</v>
      </c>
      <c r="C89" s="44"/>
      <c r="D89" s="95"/>
      <c r="E89" s="95"/>
      <c r="F89" s="95"/>
      <c r="G89" s="95"/>
      <c r="H89" s="34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42">
        <v>2.3</v>
      </c>
      <c r="B90" s="40" t="s">
        <v>59</v>
      </c>
      <c r="C90" s="44">
        <v>22</v>
      </c>
      <c r="D90" s="44">
        <v>22</v>
      </c>
      <c r="E90" s="44">
        <v>22</v>
      </c>
      <c r="F90" s="44">
        <v>22</v>
      </c>
      <c r="G90" s="95"/>
      <c r="H90" s="34"/>
      <c r="I90" s="73" t="s">
        <v>104</v>
      </c>
      <c r="J90" s="73"/>
      <c r="K90" s="73"/>
      <c r="L90" s="73"/>
      <c r="M90" s="73"/>
      <c r="N90" s="73"/>
      <c r="O90" s="73"/>
      <c r="P90" s="73"/>
      <c r="Q90" s="73"/>
    </row>
    <row r="91" spans="1:17" s="4" customFormat="1" ht="16.5" customHeight="1">
      <c r="A91" s="30"/>
      <c r="B91" s="31" t="s">
        <v>118</v>
      </c>
      <c r="C91" s="98"/>
      <c r="D91" s="105"/>
      <c r="E91" s="106">
        <v>122.8</v>
      </c>
      <c r="F91" s="105"/>
      <c r="G91" s="98"/>
      <c r="H91" s="98"/>
      <c r="I91" s="73"/>
      <c r="J91" s="73"/>
      <c r="K91" s="73"/>
      <c r="L91" s="73"/>
      <c r="M91" s="73"/>
      <c r="N91" s="73"/>
      <c r="O91" s="73"/>
      <c r="P91" s="73"/>
      <c r="Q91" s="73"/>
    </row>
    <row r="93" ht="15">
      <c r="B93" s="28" t="s">
        <v>120</v>
      </c>
    </row>
    <row r="94" ht="15">
      <c r="B94" s="28" t="s">
        <v>116</v>
      </c>
    </row>
    <row r="95" spans="1:8" ht="15">
      <c r="A95" s="78"/>
      <c r="B95" s="78"/>
      <c r="C95" s="78"/>
      <c r="D95" s="78"/>
      <c r="E95" s="78"/>
      <c r="F95" s="78"/>
      <c r="G95" s="78"/>
      <c r="H95" s="78"/>
    </row>
    <row r="96" spans="1:17" ht="15">
      <c r="A96" s="78"/>
      <c r="B96" s="78"/>
      <c r="C96" s="78"/>
      <c r="D96" s="78"/>
      <c r="E96" s="78"/>
      <c r="F96" s="78"/>
      <c r="G96" s="78"/>
      <c r="H96" s="78"/>
      <c r="J96" s="28"/>
      <c r="K96" s="28"/>
      <c r="L96" s="28"/>
      <c r="M96" s="28"/>
      <c r="N96" s="28"/>
      <c r="O96" s="28"/>
      <c r="P96" s="28"/>
      <c r="Q96" s="28"/>
    </row>
    <row r="97" spans="10:17" ht="15">
      <c r="J97" s="28"/>
      <c r="K97" s="28"/>
      <c r="L97" s="28"/>
      <c r="M97" s="28"/>
      <c r="N97" s="28"/>
      <c r="O97" s="28"/>
      <c r="P97" s="28"/>
      <c r="Q97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RePack by Diakov</cp:lastModifiedBy>
  <cp:lastPrinted>2019-06-30T20:15:43Z</cp:lastPrinted>
  <dcterms:created xsi:type="dcterms:W3CDTF">1996-10-14T23:33:28Z</dcterms:created>
  <dcterms:modified xsi:type="dcterms:W3CDTF">2019-06-30T20:31:44Z</dcterms:modified>
  <cp:category/>
  <cp:version/>
  <cp:contentType/>
  <cp:contentStatus/>
</cp:coreProperties>
</file>