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<sst xmlns="http://schemas.openxmlformats.org/spreadsheetml/2006/main" count="177" uniqueCount="120">
  <si>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</si>
  <si>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</si>
  <si>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</si>
  <si>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</si>
  <si>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</si>
  <si>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</si>
  <si>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</si>
  <si>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</si>
  <si>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</si>
  <si>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</si>
  <si>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</si>
  <si>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</si>
  <si>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</si>
  <si>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</si>
  <si>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</si>
  <si>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</si>
  <si>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</si>
  <si>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</si>
  <si>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</si>
  <si>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</si>
  <si>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</si>
  <si>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</si>
  <si>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</si>
  <si>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</si>
  <si>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</si>
  <si>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</si>
  <si>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</si>
  <si>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</si>
  <si>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</si>
  <si>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</si>
  <si>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</si>
  <si>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</si>
  <si>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</si>
  <si>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</si>
  <si>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</si>
  <si>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</si>
  <si>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</si>
  <si>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</si>
  <si>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</si>
  <si>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</si>
  <si>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</si>
  <si>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</si>
  <si>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</si>
  <si>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</si>
  <si>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</si>
  <si>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</si>
  <si>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</si>
  <si>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</si>
  <si>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</si>
  <si>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</si>
  <si>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</si>
  <si>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</si>
  <si>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</si>
  <si>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</si>
  <si>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</si>
  <si>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</si>
  <si>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</si>
  <si>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</si>
  <si>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</si>
  <si>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</si>
  <si>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</si>
  <si>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</si>
  <si>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</si>
  <si>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</si>
  <si>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</si>
  <si>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</si>
  <si>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</si>
  <si>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</si>
  <si>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</si>
  <si>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</si>
  <si>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</si>
  <si>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</si>
  <si>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</si>
  <si>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</si>
  <si>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</si>
  <si>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</si>
  <si>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</si>
  <si>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</si>
  <si>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</si>
  <si>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</si>
  <si>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</si>
  <si>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</si>
  <si>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</si>
  <si>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</si>
  <si>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</si>
  <si>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</si>
  <si>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</si>
  <si>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</si>
  <si>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</si>
  <si>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</si>
  <si>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</si>
  <si>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</si>
  <si>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</si>
  <si>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</si>
  <si>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</si>
  <si>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</si>
  <si>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</si>
  <si>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</si>
  <si>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</si>
  <si>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</si>
  <si>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</si>
  <si>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</si>
  <si>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</si>
  <si>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</si>
  <si>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</si>
  <si>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</si>
  <si>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</si>
  <si>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</si>
  <si>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</si>
  <si>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</si>
  <si>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</si>
  <si>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 xml:space="preserve">«ԱՇՏԱՐԱԿԻ Վ ՊԵՏՐՈՍՅԱՆԻ ԱՆՎԱՆ ՀԻՄՆԱԿԱՆ  ԴՊՐՈՑ» ՊՈԱԿ-ի </t>
  </si>
  <si>
    <r>
      <t xml:space="preserve">2019  թ. բյուջեի եկամուտների ու ծախսերի    վերաբերյալ    առ  </t>
    </r>
    <r>
      <rPr>
        <b/>
        <sz val="11"/>
        <rFont val="Sylfaen"/>
        <family val="1"/>
      </rPr>
      <t>01.04.2019</t>
    </r>
    <r>
      <rPr>
        <sz val="10"/>
        <rFont val="Sylfaen"/>
        <family val="1"/>
      </rPr>
      <t>թ.   դրությամբ</t>
    </r>
  </si>
  <si>
    <t>Քարթրիջի լիցքավորում</t>
  </si>
  <si>
    <t>աշակերտական գույք / ճաշարանի սեղաններ/</t>
  </si>
  <si>
    <t>Դրամական միջոցների ազատ մնացորդը հաշվետու ժամանակաշրջանի վերջում</t>
  </si>
  <si>
    <t>մասնագիտական ծառայություններ</t>
  </si>
  <si>
    <t>ընդհանուր բնույթի այլ ծառայություններ</t>
  </si>
  <si>
    <t>հաշվապահ`                                Ի.   Բադասյան</t>
  </si>
  <si>
    <t>Դպրոցի տնօրեն`                                       Գ.  Գևորգյան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</si>
</sst>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1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1" fontId="32" fillId="0" borderId="10" xfId="56" applyNumberFormat="1" applyFont="1" applyBorder="1" applyAlignment="1" applyProtection="1">
      <alignment horizontal="left" vertical="center" wrapText="1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3" fillId="0" borderId="12" xfId="56" applyNumberFormat="1" applyFont="1" applyBorder="1" applyAlignment="1" applyProtection="1">
      <alignment horizontal="center" vertical="center" wrapText="1"/>
      <protection hidden="1"/>
    </xf>
    <xf numFmtId="181" fontId="3" fillId="0" borderId="0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7"/>
    </row>
    <row r="10" spans="1:6" ht="27.75" customHeight="1">
      <c r="A10" s="106" t="s">
        <v>104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7" t="s">
        <v>97</v>
      </c>
      <c r="C73" s="10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C96" sqref="C96"/>
    </sheetView>
  </sheetViews>
  <sheetFormatPr defaultColWidth="9.140625" defaultRowHeight="12.75"/>
  <cols>
    <col min="1" max="1" width="3.57421875" style="29" customWidth="1"/>
    <col min="2" max="2" width="39.28125" style="29" customWidth="1"/>
    <col min="3" max="3" width="12.28125" style="29" customWidth="1"/>
    <col min="4" max="4" width="13.140625" style="29" customWidth="1"/>
    <col min="5" max="5" width="12.57421875" style="29" customWidth="1"/>
    <col min="6" max="6" width="9.57421875" style="29" customWidth="1"/>
    <col min="7" max="7" width="10.421875" style="29" customWidth="1"/>
    <col min="8" max="8" width="11.281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4" t="s">
        <v>60</v>
      </c>
      <c r="B1" s="104"/>
      <c r="C1" s="104"/>
      <c r="D1" s="104"/>
      <c r="E1" s="104"/>
      <c r="F1" s="104"/>
      <c r="G1" s="104"/>
      <c r="H1" s="104"/>
    </row>
    <row r="2" spans="1:17" s="4" customFormat="1" ht="24.75" customHeight="1">
      <c r="A2" s="106" t="s">
        <v>111</v>
      </c>
      <c r="B2" s="106"/>
      <c r="C2" s="106"/>
      <c r="D2" s="106"/>
      <c r="E2" s="106"/>
      <c r="F2" s="106"/>
      <c r="G2" s="106"/>
      <c r="H2" s="106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8" t="s">
        <v>112</v>
      </c>
      <c r="B3" s="108"/>
      <c r="C3" s="108"/>
      <c r="D3" s="108"/>
      <c r="E3" s="108"/>
      <c r="F3" s="108"/>
      <c r="G3" s="108"/>
      <c r="H3" s="108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703.2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C9+C10</f>
        <v>83660.5</v>
      </c>
      <c r="D7" s="33">
        <f>D9+D10</f>
        <v>15644.513500000001</v>
      </c>
      <c r="E7" s="33">
        <f>E9+E10</f>
        <v>15560.8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35300</v>
      </c>
      <c r="D9" s="46">
        <f>C9*18.7%</f>
        <v>6601.1</v>
      </c>
      <c r="E9" s="46">
        <v>6565.8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48360.5</v>
      </c>
      <c r="D10" s="46">
        <f>C10*18.7%</f>
        <v>9043.4135</v>
      </c>
      <c r="E10" s="46">
        <v>8995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5.75" customHeight="1">
      <c r="A31" s="26">
        <v>14</v>
      </c>
      <c r="B31" s="34" t="s">
        <v>38</v>
      </c>
      <c r="C31" s="59"/>
      <c r="D31" s="59"/>
      <c r="E31" s="59"/>
      <c r="F31" s="59"/>
      <c r="G31" s="59"/>
      <c r="H31" s="59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0" ref="C32:H32">C33+C77</f>
        <v>84363.7</v>
      </c>
      <c r="D32" s="33">
        <f t="shared" si="0"/>
        <v>16647.7</v>
      </c>
      <c r="E32" s="33">
        <f t="shared" si="0"/>
        <v>13316.5</v>
      </c>
      <c r="F32" s="33">
        <f t="shared" si="0"/>
        <v>20142.5</v>
      </c>
      <c r="G32" s="33">
        <f t="shared" si="0"/>
        <v>6826.000000000002</v>
      </c>
      <c r="H32" s="33">
        <f t="shared" si="0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C34+C37+C38+C40+C42+C48+C49+C52+C54+C55+C56+C62+C65+C66+C67+C68</f>
        <v>84063.7</v>
      </c>
      <c r="D33" s="33">
        <f>D34+D37+D38+D39+D40+D42+D48+D49+D52+D54+D55+D56+D62+D65+D66+D67+D68</f>
        <v>16347.7</v>
      </c>
      <c r="E33" s="33">
        <f>E34+E37+E38+E39+E40+E42+E48+E49+E52+E54+E55+E56+E62+E65+E66+E67+E68</f>
        <v>13316.5</v>
      </c>
      <c r="F33" s="33">
        <f>F34+F37+F38+F39+F40+F42+F48+F49+F52+F54+F55+F56+F62+F65+F66+F67+F68</f>
        <v>20142.5</v>
      </c>
      <c r="G33" s="33">
        <f>G34+G37+G38+G39+G40+G42+G48+G49+G52+G54+G55+G56+G62+G65+G66+G67+G68</f>
        <v>6826.000000000002</v>
      </c>
      <c r="H33" s="33">
        <f>H34+H37+H38+H39+H40+H42+H48+H49+H52+H54+H55+H56+H62+H65+H66+H67+H68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75775.8</v>
      </c>
      <c r="D34" s="33">
        <v>15207.7</v>
      </c>
      <c r="E34" s="33">
        <v>12676.9</v>
      </c>
      <c r="F34" s="33">
        <v>18976.4</v>
      </c>
      <c r="G34" s="33">
        <f>F34-E34</f>
        <v>6299.500000000002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2200</v>
      </c>
      <c r="D37" s="46">
        <v>600</v>
      </c>
      <c r="E37" s="46">
        <v>472.5</v>
      </c>
      <c r="F37" s="46">
        <v>856.5</v>
      </c>
      <c r="G37" s="46">
        <f>F37-E37</f>
        <v>384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800</v>
      </c>
      <c r="D38" s="46">
        <v>200</v>
      </c>
      <c r="E38" s="46">
        <v>167.1</v>
      </c>
      <c r="F38" s="46">
        <v>226.8</v>
      </c>
      <c r="G38" s="46">
        <f>F38-E38</f>
        <v>59.70000000000002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300</v>
      </c>
      <c r="D39" s="46">
        <v>24</v>
      </c>
      <c r="E39" s="46">
        <v>0</v>
      </c>
      <c r="F39" s="46">
        <v>12.6</v>
      </c>
      <c r="G39" s="46">
        <f>F39-E39</f>
        <v>12.6</v>
      </c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80</v>
      </c>
      <c r="D40" s="46">
        <v>16</v>
      </c>
      <c r="E40" s="46">
        <v>0</v>
      </c>
      <c r="F40" s="46">
        <v>24</v>
      </c>
      <c r="G40" s="46">
        <f>F40-E40</f>
        <v>24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101">
        <v>58.8</v>
      </c>
      <c r="D42" s="101">
        <v>10</v>
      </c>
      <c r="E42" s="101">
        <v>0</v>
      </c>
      <c r="F42" s="101">
        <v>14.7</v>
      </c>
      <c r="G42" s="101">
        <f>F42-E42</f>
        <v>14.7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35">
        <v>58.8</v>
      </c>
      <c r="D43" s="35">
        <v>10</v>
      </c>
      <c r="E43" s="35">
        <v>0</v>
      </c>
      <c r="F43" s="35">
        <v>14.7</v>
      </c>
      <c r="G43" s="35">
        <f>F43-E43</f>
        <v>14.7</v>
      </c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500</v>
      </c>
      <c r="D48" s="46">
        <v>120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250</v>
      </c>
      <c r="D49" s="46">
        <v>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3266.7</v>
      </c>
      <c r="D52" s="46">
        <v>0</v>
      </c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400</v>
      </c>
      <c r="D54" s="46">
        <v>0</v>
      </c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>
        <v>40.6</v>
      </c>
      <c r="D55" s="46">
        <v>0</v>
      </c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>
        <v>59.4</v>
      </c>
      <c r="D56" s="46">
        <v>0</v>
      </c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55</v>
      </c>
      <c r="D62" s="46">
        <v>0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174.4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113</v>
      </c>
      <c r="C66" s="46">
        <v>90</v>
      </c>
      <c r="D66" s="46">
        <v>20</v>
      </c>
      <c r="E66" s="46">
        <v>0</v>
      </c>
      <c r="F66" s="46">
        <v>31.5</v>
      </c>
      <c r="G66" s="46">
        <f>F66-E66</f>
        <v>31.5</v>
      </c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116</v>
      </c>
      <c r="C67" s="46">
        <v>150</v>
      </c>
      <c r="D67" s="46">
        <v>150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 t="s">
        <v>117</v>
      </c>
      <c r="C68" s="46">
        <v>163</v>
      </c>
      <c r="D68" s="46">
        <v>0</v>
      </c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1" customHeight="1">
      <c r="A77" s="71" t="s">
        <v>73</v>
      </c>
      <c r="B77" s="32" t="s">
        <v>76</v>
      </c>
      <c r="C77" s="33">
        <f aca="true" t="shared" si="1" ref="C77:H77">C79</f>
        <v>300</v>
      </c>
      <c r="D77" s="33">
        <f t="shared" si="1"/>
        <v>300</v>
      </c>
      <c r="E77" s="33">
        <f t="shared" si="1"/>
        <v>0</v>
      </c>
      <c r="F77" s="33">
        <f t="shared" si="1"/>
        <v>0</v>
      </c>
      <c r="G77" s="33">
        <f t="shared" si="1"/>
        <v>0</v>
      </c>
      <c r="H77" s="33">
        <f t="shared" si="1"/>
        <v>0</v>
      </c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4.25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114</v>
      </c>
      <c r="C79" s="46">
        <v>300</v>
      </c>
      <c r="D79" s="46">
        <v>300</v>
      </c>
      <c r="E79" s="46">
        <v>0</v>
      </c>
      <c r="F79" s="46">
        <v>0</v>
      </c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1.25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2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5.7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5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54" customHeight="1">
      <c r="A91" s="43"/>
      <c r="B91" s="102" t="s">
        <v>115</v>
      </c>
      <c r="C91" s="48"/>
      <c r="D91" s="46"/>
      <c r="E91" s="46"/>
      <c r="F91" s="46"/>
      <c r="G91" s="46"/>
      <c r="H91" s="103">
        <v>2947.5</v>
      </c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20.25" customHeight="1">
      <c r="A92" s="98"/>
      <c r="B92" s="109" t="s">
        <v>119</v>
      </c>
      <c r="C92" s="109"/>
      <c r="D92" s="109"/>
      <c r="E92" s="109"/>
      <c r="F92" s="99"/>
      <c r="G92" s="99"/>
      <c r="H92" s="100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15.75" customHeight="1">
      <c r="A93" s="98"/>
      <c r="B93" s="110" t="s">
        <v>118</v>
      </c>
      <c r="C93" s="110"/>
      <c r="D93" s="110"/>
      <c r="E93" s="110"/>
      <c r="F93" s="99"/>
      <c r="G93" s="99"/>
      <c r="H93" s="100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4" customFormat="1" ht="41.25" customHeight="1" hidden="1">
      <c r="A94" s="54"/>
      <c r="B94" s="55"/>
      <c r="C94" s="17"/>
      <c r="D94" s="17"/>
      <c r="E94" s="17"/>
      <c r="F94" s="17"/>
      <c r="G94" s="17"/>
      <c r="H94" s="17"/>
      <c r="I94" s="76"/>
      <c r="J94" s="76"/>
      <c r="K94" s="76"/>
      <c r="L94" s="76"/>
      <c r="M94" s="76"/>
      <c r="N94" s="76"/>
      <c r="O94" s="76"/>
      <c r="P94" s="76"/>
      <c r="Q94" s="76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2:E92"/>
    <mergeCell ref="B93:E93"/>
  </mergeCells>
  <printOptions/>
  <pageMargins left="0.25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school</cp:lastModifiedBy>
  <cp:lastPrinted>2019-04-09T10:07:12Z</cp:lastPrinted>
  <dcterms:created xsi:type="dcterms:W3CDTF">1996-10-14T23:33:28Z</dcterms:created>
  <dcterms:modified xsi:type="dcterms:W3CDTF">2019-04-10T05:18:56Z</dcterms:modified>
  <cp:category/>
  <cp:version/>
  <cp:contentType/>
  <cp:contentStatus/>
</cp:coreProperties>
</file>