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  <sheet name="Лист1" sheetId="3" r:id="rId3"/>
  </sheets>
  <definedNames>
    <definedName name="_xlnm.Print_Area" localSheetId="0">'Ekamutner ev caxser'!$A$8:$F$84</definedName>
    <definedName name="_xlnm.Print_Area" localSheetId="1">'նախահաշիվ '!$A$1:$E$95</definedName>
  </definedNames>
  <calcPr fullCalcOnLoad="1"/>
</workbook>
</file>

<file path=xl/sharedStrings.xml><?xml version="1.0" encoding="utf-8"?>
<sst xmlns="http://schemas.openxmlformats.org/spreadsheetml/2006/main" count="172" uniqueCount="115">
  <si>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</si>
  <si>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</si>
  <si>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</si>
  <si>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</si>
  <si>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</si>
  <si>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</si>
  <si>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</si>
  <si>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</si>
  <si>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</si>
  <si>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</si>
  <si>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</si>
  <si>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</si>
  <si>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</si>
  <si>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</si>
  <si>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</si>
  <si>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</si>
  <si>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</si>
  <si>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</si>
  <si>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</si>
  <si>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</si>
  <si>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</si>
  <si>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</si>
  <si>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</si>
  <si>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</si>
  <si>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</si>
  <si>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</si>
  <si>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</si>
  <si>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</si>
  <si>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</si>
  <si>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</si>
  <si>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</si>
  <si>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</si>
  <si>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</si>
  <si>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</si>
  <si>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</si>
  <si>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</si>
  <si>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</si>
  <si>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</si>
  <si>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</si>
  <si>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</si>
  <si>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</si>
  <si>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</si>
  <si>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</si>
  <si>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</si>
  <si>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</si>
  <si>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</si>
  <si>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</si>
  <si>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</si>
  <si>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</si>
  <si>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</si>
  <si>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</si>
  <si>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</si>
  <si>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</si>
  <si>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</si>
  <si>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</si>
  <si>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</si>
  <si>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</si>
  <si>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</si>
  <si>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</si>
  <si>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</si>
  <si>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</si>
  <si>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</si>
  <si>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</si>
  <si>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</si>
  <si>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</si>
  <si>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</si>
  <si>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</si>
  <si>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</si>
  <si>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</si>
  <si>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</si>
  <si>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</si>
  <si>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</si>
  <si>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</si>
  <si>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</si>
  <si>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</si>
  <si>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</si>
  <si>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</si>
  <si>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</si>
  <si>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</si>
  <si>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</si>
  <si>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</si>
  <si>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</si>
  <si>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</si>
  <si>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</si>
  <si>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</si>
  <si>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</si>
  <si>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</si>
  <si>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</si>
  <si>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</si>
  <si>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</si>
  <si>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</si>
  <si>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</si>
  <si>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</si>
  <si>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</si>
  <si>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</si>
  <si>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</si>
  <si>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</si>
  <si>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</si>
  <si>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</si>
  <si>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</si>
  <si>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</si>
  <si>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</si>
  <si>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</si>
  <si>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</si>
  <si>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</si>
  <si>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</si>
  <si>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</si>
  <si>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</si>
  <si>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</si>
  <si>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«Հովհ.Թումանյանի անվ.Բյուրականի միջնակարգ  դպրոց» ՊՈԱԿ-ի </t>
  </si>
  <si>
    <t>Տնօրեն</t>
  </si>
  <si>
    <t>Հաշվապահ</t>
  </si>
  <si>
    <t>Լ. Մկրտչյան</t>
  </si>
  <si>
    <t>Մ. Հովհաննիսյան</t>
  </si>
  <si>
    <t xml:space="preserve">  2017թ. տարեսկզբին հաստատված բյուջե և 2017թ. 3-րդ եռամսյակի  եկամուտների ու ծախսերի նախահաշիվների համեմատական ցուցանիշների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</si>
</sst>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0" fillId="0" borderId="0" xfId="56" applyNumberFormat="1" applyFont="1" applyBorder="1" applyAlignment="1" applyProtection="1">
      <alignment horizontal="center" vertical="center"/>
      <protection locked="0"/>
    </xf>
    <xf numFmtId="181" fontId="20" fillId="0" borderId="0" xfId="56" applyNumberFormat="1" applyFont="1" applyBorder="1" applyAlignment="1" applyProtection="1">
      <alignment horizontal="left" vertical="center" wrapText="1"/>
      <protection hidden="1"/>
    </xf>
    <xf numFmtId="180" fontId="20" fillId="0" borderId="0" xfId="56" applyNumberFormat="1" applyFont="1" applyBorder="1" applyAlignment="1" applyProtection="1">
      <alignment horizontal="center" vertical="center"/>
      <protection locked="0"/>
    </xf>
    <xf numFmtId="180" fontId="3" fillId="0" borderId="0" xfId="56" applyNumberFormat="1" applyFont="1" applyBorder="1" applyAlignment="1" applyProtection="1">
      <alignment horizontal="center" vertical="center"/>
      <protection locked="0"/>
    </xf>
    <xf numFmtId="180" fontId="3" fillId="0" borderId="0" xfId="56" applyNumberFormat="1" applyFont="1" applyBorder="1" applyAlignment="1" applyProtection="1">
      <alignment horizontal="center" vertical="center"/>
      <protection hidden="1"/>
    </xf>
    <xf numFmtId="181" fontId="22" fillId="0" borderId="0" xfId="56" applyNumberFormat="1" applyFont="1" applyBorder="1" applyAlignment="1" applyProtection="1">
      <alignment horizontal="left" vertical="center" wrapText="1"/>
      <protection hidden="1"/>
    </xf>
    <xf numFmtId="180" fontId="22" fillId="0" borderId="0" xfId="56" applyNumberFormat="1" applyFont="1" applyBorder="1" applyAlignment="1" applyProtection="1">
      <alignment horizontal="left" vertical="center"/>
      <protection locked="0"/>
    </xf>
    <xf numFmtId="180" fontId="22" fillId="0" borderId="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6" t="s">
        <v>49</v>
      </c>
      <c r="B9" s="106"/>
      <c r="C9" s="106"/>
      <c r="D9" s="106"/>
      <c r="E9" s="106"/>
      <c r="F9" s="106"/>
      <c r="G9" s="77"/>
    </row>
    <row r="10" spans="1:6" ht="27.75" customHeight="1">
      <c r="A10" s="108" t="s">
        <v>106</v>
      </c>
      <c r="B10" s="108"/>
      <c r="C10" s="108"/>
      <c r="D10" s="108"/>
      <c r="E10" s="108"/>
      <c r="F10" s="108"/>
    </row>
    <row r="11" spans="1:13" ht="18.75" customHeight="1">
      <c r="A11" s="107" t="s">
        <v>57</v>
      </c>
      <c r="B11" s="107"/>
      <c r="C11" s="107"/>
      <c r="D11" s="107"/>
      <c r="E11" s="107"/>
      <c r="F11" s="107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9" t="s">
        <v>99</v>
      </c>
      <c r="C73" s="109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6" t="s">
        <v>60</v>
      </c>
      <c r="B1" s="106"/>
      <c r="C1" s="106"/>
      <c r="D1" s="106"/>
      <c r="E1" s="106"/>
    </row>
    <row r="2" spans="1:14" s="4" customFormat="1" ht="24.75" customHeight="1">
      <c r="A2" s="108" t="s">
        <v>109</v>
      </c>
      <c r="B2" s="108"/>
      <c r="C2" s="108"/>
      <c r="D2" s="108"/>
      <c r="E2" s="108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10" t="s">
        <v>114</v>
      </c>
      <c r="B3" s="110"/>
      <c r="C3" s="110"/>
      <c r="D3" s="110"/>
      <c r="E3" s="110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200.4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71469</v>
      </c>
      <c r="D7" s="33">
        <f>D8</f>
        <v>46225</v>
      </c>
      <c r="E7" s="33">
        <f>E8</f>
        <v>46225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C9+C10+C11+C13+C16+C12</f>
        <v>71469</v>
      </c>
      <c r="D8" s="46">
        <f>D9+D10+D11+D13+D16+D12</f>
        <v>46225</v>
      </c>
      <c r="E8" s="46">
        <f>SUM(E9:E12)</f>
        <v>46225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31945.7</v>
      </c>
      <c r="D9" s="46">
        <f>+E9</f>
        <v>20658.4</v>
      </c>
      <c r="E9" s="35">
        <v>20658.4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32569.7</v>
      </c>
      <c r="D10" s="46">
        <f>+E10</f>
        <v>21076</v>
      </c>
      <c r="E10" s="35">
        <v>21076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6953.6</v>
      </c>
      <c r="D11" s="46">
        <f>+E11</f>
        <v>4490.6</v>
      </c>
      <c r="E11" s="35">
        <v>4490.6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f>C14+C15</f>
        <v>0</v>
      </c>
      <c r="D13" s="48">
        <f>D14+D15</f>
        <v>0</v>
      </c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f>C17+C18</f>
        <v>0</v>
      </c>
      <c r="D16" s="48">
        <f>D17+D18</f>
        <v>0</v>
      </c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>
        <f aca="true" t="shared" si="0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>
        <f t="shared" si="0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>
        <f t="shared" si="0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>
        <f t="shared" si="0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>
        <f t="shared" si="0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0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0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>
        <f t="shared" si="0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0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0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1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1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71469</v>
      </c>
      <c r="D32" s="33"/>
      <c r="E32" s="33">
        <f>E33</f>
        <v>46225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C34+C37+C38+C48+C49+C55+C56+C59+C60+C61+C62</f>
        <v>71469</v>
      </c>
      <c r="D33" s="33"/>
      <c r="E33" s="33">
        <f>E34+E37+E38+E48+E49+E55+E56+E59+E60+E61+E62</f>
        <v>46225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f>24558.4+6953.6+31945.7</f>
        <v>63457.7</v>
      </c>
      <c r="D34" s="46"/>
      <c r="E34" s="35">
        <v>42097.1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>
        <f t="shared" si="1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>
        <f t="shared" si="1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5900</v>
      </c>
      <c r="D37" s="46"/>
      <c r="E37" s="35">
        <v>3528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990</v>
      </c>
      <c r="D38" s="46"/>
      <c r="E38" s="35">
        <v>516.8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>
        <f t="shared" si="1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>
        <f t="shared" si="1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>
        <f aca="true" t="shared" si="2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>
        <f t="shared" si="2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>
        <f t="shared" si="2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>
        <f t="shared" si="2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2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>
        <f t="shared" si="2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>
        <f t="shared" si="2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188.3</v>
      </c>
      <c r="D48" s="46"/>
      <c r="E48" s="35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253</v>
      </c>
      <c r="D49" s="46"/>
      <c r="E49" s="35">
        <v>80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2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3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3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>
        <f t="shared" si="3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f t="shared" si="3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183.2</v>
      </c>
      <c r="D55" s="46"/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60.8</v>
      </c>
      <c r="D56" s="46"/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>
        <f t="shared" si="3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>
        <f t="shared" si="3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320</v>
      </c>
      <c r="D59" s="46"/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6</v>
      </c>
      <c r="D60" s="46"/>
      <c r="E60" s="35">
        <v>3.1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80</v>
      </c>
      <c r="D61" s="46"/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30</v>
      </c>
      <c r="D62" s="46"/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>
        <f t="shared" si="3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>
        <f t="shared" si="3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>
        <f t="shared" si="3"/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3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3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3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3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3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>
        <f t="shared" si="3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>
        <f t="shared" si="3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>
        <f t="shared" si="3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>
        <f t="shared" si="3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3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>
        <f t="shared" si="3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>
        <f t="shared" si="3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>
        <f t="shared" si="3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>
        <f t="shared" si="3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>
        <f aca="true" t="shared" si="4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>
        <f t="shared" si="4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>
        <f t="shared" si="4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>
        <f t="shared" si="4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>
        <f t="shared" si="4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4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4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/>
      <c r="E87" s="35">
        <f t="shared" si="4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>
        <f t="shared" si="4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>
        <f t="shared" si="4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4"/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18" customHeight="1">
      <c r="A91" s="98"/>
      <c r="B91" s="99"/>
      <c r="C91" s="100"/>
      <c r="D91" s="101"/>
      <c r="E91" s="102"/>
      <c r="F91" s="76"/>
      <c r="G91" s="76"/>
      <c r="H91" s="76"/>
      <c r="I91" s="76"/>
      <c r="J91" s="76"/>
      <c r="K91" s="76"/>
      <c r="L91" s="76"/>
      <c r="M91" s="76"/>
      <c r="N91" s="76"/>
    </row>
    <row r="92" spans="1:14" s="4" customFormat="1" ht="18" customHeight="1">
      <c r="A92" s="98"/>
      <c r="B92" s="103" t="s">
        <v>110</v>
      </c>
      <c r="C92" s="104" t="s">
        <v>112</v>
      </c>
      <c r="D92" s="101"/>
      <c r="E92" s="102"/>
      <c r="F92" s="76"/>
      <c r="G92" s="76"/>
      <c r="H92" s="76"/>
      <c r="I92" s="76"/>
      <c r="J92" s="76"/>
      <c r="K92" s="76"/>
      <c r="L92" s="76"/>
      <c r="M92" s="76"/>
      <c r="N92" s="76"/>
    </row>
    <row r="93" spans="1:14" s="4" customFormat="1" ht="18" customHeight="1">
      <c r="A93" s="98"/>
      <c r="B93" s="103"/>
      <c r="C93" s="105"/>
      <c r="D93" s="101"/>
      <c r="E93" s="102"/>
      <c r="F93" s="76"/>
      <c r="G93" s="76"/>
      <c r="H93" s="76"/>
      <c r="I93" s="76"/>
      <c r="J93" s="76"/>
      <c r="K93" s="76"/>
      <c r="L93" s="76"/>
      <c r="M93" s="76"/>
      <c r="N93" s="76"/>
    </row>
    <row r="94" spans="1:14" s="4" customFormat="1" ht="18" customHeight="1">
      <c r="A94" s="98"/>
      <c r="B94" s="103" t="s">
        <v>111</v>
      </c>
      <c r="C94" s="104" t="s">
        <v>113</v>
      </c>
      <c r="D94" s="101"/>
      <c r="E94" s="102"/>
      <c r="F94" s="76"/>
      <c r="G94" s="76"/>
      <c r="H94" s="76"/>
      <c r="I94" s="76"/>
      <c r="J94" s="76"/>
      <c r="K94" s="76"/>
      <c r="L94" s="76"/>
      <c r="M94" s="76"/>
      <c r="N94" s="76"/>
    </row>
    <row r="95" spans="1:14" s="4" customFormat="1" ht="8.25" customHeight="1">
      <c r="A95" s="54"/>
      <c r="B95" s="55"/>
      <c r="C95" s="17"/>
      <c r="D95" s="17"/>
      <c r="E95" s="17"/>
      <c r="F95" s="76"/>
      <c r="G95" s="76"/>
      <c r="H95" s="76"/>
      <c r="I95" s="76"/>
      <c r="J95" s="76"/>
      <c r="K95" s="76"/>
      <c r="L95" s="76"/>
      <c r="M95" s="76"/>
      <c r="N95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2017-10-10T08:19:20Z</cp:lastPrinted>
  <dcterms:created xsi:type="dcterms:W3CDTF">1996-10-14T23:33:28Z</dcterms:created>
  <dcterms:modified xsi:type="dcterms:W3CDTF">2017-10-10T12:11:16Z</dcterms:modified>
  <cp:category/>
  <cp:version/>
  <cp:contentType/>
  <cp:contentStatus/>
</cp:coreProperties>
</file>