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 tabRatio="853" firstSheet="1" activeTab="1"/>
  </bookViews>
  <sheets>
    <sheet name="Ekamutner ev caxser" sheetId="5" state="hidden" r:id="rId1"/>
    <sheet name="նախահաշիվ " sheetId="6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calcId="125725"/>
</workbook>
</file>

<file path=xl/calcChain.xml><?xml version="1.0" encoding="utf-8"?>
<calcChain xmlns="http://schemas.openxmlformats.org/spreadsheetml/2006/main">
  <c r="F83" i="5"/>
  <c r="F19"/>
  <c r="F38"/>
  <c r="D13" i="6"/>
  <c r="E13" s="1"/>
  <c r="C16"/>
  <c r="E16" s="1"/>
  <c r="C13"/>
  <c r="E56"/>
  <c r="C78"/>
  <c r="E78" s="1"/>
  <c r="E82"/>
  <c r="E83"/>
  <c r="E84"/>
  <c r="E85"/>
  <c r="E86"/>
  <c r="E67"/>
  <c r="E68"/>
  <c r="E69"/>
  <c r="E70"/>
  <c r="E90"/>
  <c r="E53"/>
  <c r="E54"/>
  <c r="E55"/>
  <c r="E57"/>
  <c r="E63"/>
  <c r="E66"/>
  <c r="E20"/>
  <c r="E21"/>
  <c r="E22"/>
  <c r="E23"/>
  <c r="E24"/>
  <c r="E25"/>
  <c r="E26"/>
  <c r="E27"/>
  <c r="E45"/>
  <c r="E46"/>
  <c r="E47"/>
  <c r="E49"/>
  <c r="E50"/>
  <c r="E80"/>
  <c r="E81"/>
  <c r="E88"/>
  <c r="E79"/>
  <c r="E52"/>
  <c r="E73"/>
  <c r="E65"/>
  <c r="E64"/>
  <c r="E51"/>
  <c r="E76"/>
  <c r="E75"/>
  <c r="E74"/>
  <c r="E19"/>
  <c r="E72"/>
  <c r="E71"/>
  <c r="C77"/>
  <c r="E77" s="1"/>
  <c r="E33"/>
</calcChain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<sst xmlns="http://schemas.openxmlformats.org/spreadsheetml/2006/main" count="169" uniqueCount="112">
  <si>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</si>
  <si>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</si>
  <si>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</si>
  <si>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</si>
  <si>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</si>
  <si>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</si>
  <si>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</si>
  <si>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</si>
  <si>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</si>
  <si>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</si>
  <si>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</si>
  <si>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</si>
  <si>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</si>
  <si>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</si>
  <si>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</si>
  <si>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</si>
  <si>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</si>
  <si>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</si>
  <si>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</si>
  <si>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</si>
  <si>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</si>
  <si>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</si>
  <si>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</si>
  <si>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</si>
  <si>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</si>
  <si>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</si>
  <si>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</si>
  <si>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</si>
  <si>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</si>
  <si>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</si>
  <si>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</si>
  <si>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</si>
  <si>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</si>
  <si>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</si>
  <si>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</si>
  <si>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</si>
  <si>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</si>
  <si>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</si>
  <si>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</si>
  <si>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</si>
  <si>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</si>
  <si>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</si>
  <si>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</si>
  <si>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</si>
  <si>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</si>
  <si>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</si>
  <si>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</si>
  <si>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</si>
  <si>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</si>
  <si>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</si>
  <si>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</si>
  <si>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</si>
  <si>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</si>
  <si>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</si>
  <si>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</si>
  <si>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</si>
  <si>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</si>
  <si>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</si>
  <si>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</si>
  <si>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</si>
  <si>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</si>
  <si>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</si>
  <si>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</si>
  <si>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</si>
  <si>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</si>
  <si>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</si>
  <si>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</si>
  <si>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</si>
  <si>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</si>
  <si>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</si>
  <si>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</si>
  <si>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</si>
  <si>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</si>
  <si>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</si>
  <si>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</si>
  <si>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</si>
  <si>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</si>
  <si>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</si>
  <si>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</si>
  <si>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</si>
  <si>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</si>
  <si>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</si>
  <si>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</si>
  <si>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</si>
  <si>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</si>
  <si>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</si>
  <si>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</si>
  <si>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</si>
  <si>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</si>
  <si>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</si>
  <si>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</si>
  <si>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</si>
  <si>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</si>
  <si>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</si>
  <si>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</si>
  <si>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</si>
  <si>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</si>
  <si>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</si>
  <si>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</si>
  <si>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</si>
  <si>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</si>
  <si>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</si>
  <si>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</si>
  <si>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</si>
  <si>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</si>
  <si>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</si>
  <si>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«ԴԱՇՏԱԴԵՄԻ  ՄԻՋՆԱԿԱՐԳ  ԴՊՐՈՑ» ՊՈԱԿ-ի </t>
  </si>
  <si>
    <t>Ֆինանսավորում</t>
  </si>
  <si>
    <t>Դրամարկղային ծախս</t>
  </si>
  <si>
    <t xml:space="preserve">  2017թ. տարեսկզբին հաստատված բյուջե և 2017թ.առաջին եռամսյակի բյուջե եկամուտների ու ծախսերի վերաբերյալ</t>
  </si>
  <si>
    <t xml:space="preserve">«ԿԱՆՉԻ ՀԻՄՆԱԿԱՆ  ԴՊՐՈՑ» ՊՈԱԿ-ի </t>
  </si>
  <si>
    <t>1992,,5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</si>
</sst>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4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sz val="10"/>
      <name val="GHEA Grapalat"/>
      <family val="3"/>
    </font>
    <font>
      <sz val="10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03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2" applyNumberFormat="1" applyFont="1" applyBorder="1" applyAlignment="1" applyProtection="1">
      <alignment horizontal="center" vertical="center"/>
      <protection hidden="1"/>
    </xf>
    <xf numFmtId="165" fontId="2" fillId="0" borderId="1" xfId="2" applyNumberFormat="1" applyFont="1" applyBorder="1" applyAlignment="1" applyProtection="1">
      <alignment horizontal="left" vertical="center" wrapText="1"/>
      <protection hidden="1"/>
    </xf>
    <xf numFmtId="164" fontId="2" fillId="0" borderId="1" xfId="2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64" fontId="3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4" fontId="5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65" fontId="3" fillId="0" borderId="1" xfId="2" applyNumberFormat="1" applyFont="1" applyBorder="1" applyAlignment="1" applyProtection="1">
      <alignment horizontal="left" vertical="center" wrapText="1"/>
      <protection hidden="1"/>
    </xf>
    <xf numFmtId="165" fontId="5" fillId="0" borderId="1" xfId="2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/>
      <protection hidden="1"/>
    </xf>
    <xf numFmtId="0" fontId="3" fillId="0" borderId="2" xfId="2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165" fontId="2" fillId="0" borderId="0" xfId="2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vertical="center"/>
    </xf>
    <xf numFmtId="0" fontId="2" fillId="0" borderId="1" xfId="2" applyNumberFormat="1" applyFont="1" applyBorder="1" applyAlignment="1" applyProtection="1">
      <alignment horizontal="right" vertical="center"/>
      <protection hidden="1"/>
    </xf>
    <xf numFmtId="0" fontId="10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5" fillId="2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</xf>
    <xf numFmtId="165" fontId="5" fillId="0" borderId="1" xfId="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13" fillId="0" borderId="0" xfId="0" applyFont="1" applyAlignment="1"/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_Sheet1" xfId="2"/>
    <cellStyle name="Style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>
      <selection activeCell="A10" sqref="A10:F10"/>
    </sheetView>
  </sheetViews>
  <sheetFormatPr defaultRowHeight="18"/>
  <cols>
    <col min="1" max="1" width="6.5703125" style="4" customWidth="1"/>
    <col min="2" max="2" width="34.7109375" style="4" customWidth="1"/>
    <col min="3" max="3" width="13.85546875" style="4" customWidth="1"/>
    <col min="4" max="4" width="14.140625" style="4" customWidth="1"/>
    <col min="5" max="5" width="18.42578125" style="4" customWidth="1"/>
    <col min="6" max="6" width="16.140625" style="5" customWidth="1"/>
    <col min="7" max="7" width="13.42578125" style="76" customWidth="1"/>
    <col min="8" max="16" width="9.140625" style="76"/>
    <col min="17" max="16384" width="9.140625" style="4"/>
  </cols>
  <sheetData>
    <row r="1" spans="1:13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3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3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3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3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3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3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3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ht="18.75" customHeight="1">
      <c r="A9" s="98" t="s">
        <v>49</v>
      </c>
      <c r="B9" s="98"/>
      <c r="C9" s="98"/>
      <c r="D9" s="98"/>
      <c r="E9" s="98"/>
      <c r="F9" s="98"/>
      <c r="G9" s="77"/>
    </row>
    <row r="10" spans="1:13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13" ht="30" customHeight="1">
      <c r="A12" s="6"/>
      <c r="B12" s="6"/>
      <c r="C12" s="6"/>
      <c r="D12" s="6"/>
      <c r="E12" s="6"/>
      <c r="F12" s="25" t="s">
        <v>61</v>
      </c>
      <c r="G12" s="1"/>
    </row>
    <row r="13" spans="1:13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13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v>30530</v>
      </c>
      <c r="G14" s="1"/>
    </row>
    <row r="15" spans="1:13" ht="18" customHeight="1">
      <c r="A15" s="20"/>
      <c r="B15" s="22" t="s">
        <v>93</v>
      </c>
      <c r="C15" s="10"/>
      <c r="D15" s="11"/>
      <c r="E15" s="11"/>
      <c r="F15" s="21">
        <v>7827.5</v>
      </c>
      <c r="G15" s="1"/>
    </row>
    <row r="16" spans="1:13" ht="18" customHeight="1">
      <c r="A16" s="20"/>
      <c r="B16" s="22" t="s">
        <v>94</v>
      </c>
      <c r="C16" s="10"/>
      <c r="D16" s="11"/>
      <c r="E16" s="11"/>
      <c r="F16" s="21">
        <v>16977.599999999999</v>
      </c>
      <c r="G16" s="1"/>
    </row>
    <row r="17" spans="1:16" ht="18" customHeight="1">
      <c r="A17" s="20"/>
      <c r="B17" s="22" t="s">
        <v>95</v>
      </c>
      <c r="C17" s="10"/>
      <c r="D17" s="11"/>
      <c r="E17" s="11"/>
      <c r="F17" s="21">
        <v>7578.3</v>
      </c>
      <c r="G17" s="1"/>
    </row>
    <row r="18" spans="1:16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1.1000000000000001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16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16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16" ht="18" customHeight="1">
      <c r="A28" s="20">
        <v>5</v>
      </c>
      <c r="B28" s="56" t="s">
        <v>62</v>
      </c>
      <c r="C28" s="12"/>
      <c r="D28" s="11"/>
      <c r="E28" s="11"/>
      <c r="F28" s="21">
        <v>0</v>
      </c>
      <c r="G28" s="1"/>
    </row>
    <row r="29" spans="1:16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16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16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16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16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16" ht="21.75" customHeight="1">
      <c r="A34" s="20">
        <v>11</v>
      </c>
      <c r="B34" s="1" t="s">
        <v>97</v>
      </c>
      <c r="C34" s="12"/>
      <c r="D34" s="11"/>
      <c r="E34" s="11"/>
      <c r="F34" s="21">
        <v>1921</v>
      </c>
      <c r="G34" s="1"/>
    </row>
    <row r="35" spans="1:16" ht="19.5" customHeight="1">
      <c r="A35" s="20">
        <v>12</v>
      </c>
      <c r="B35" s="22"/>
      <c r="C35" s="12"/>
      <c r="D35" s="11"/>
      <c r="E35" s="11"/>
      <c r="F35" s="21"/>
      <c r="G35" s="1"/>
    </row>
    <row r="36" spans="1:16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" customHeight="1">
      <c r="A38" s="7"/>
      <c r="B38" s="13" t="s">
        <v>31</v>
      </c>
      <c r="C38" s="9"/>
      <c r="D38" s="8"/>
      <c r="E38" s="8"/>
      <c r="F38" s="8">
        <f>SUM(F14,F25:F37)</f>
        <v>32451</v>
      </c>
      <c r="G38" s="1"/>
    </row>
    <row r="39" spans="1:16" ht="23.25" customHeight="1">
      <c r="A39" s="10"/>
      <c r="B39" s="7"/>
      <c r="C39" s="12"/>
      <c r="D39" s="11"/>
      <c r="E39" s="11"/>
      <c r="F39" s="11"/>
      <c r="G39" s="1"/>
    </row>
    <row r="40" spans="1:16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16" ht="18" customHeight="1">
      <c r="A41" s="20">
        <v>1</v>
      </c>
      <c r="B41" s="22" t="s">
        <v>10</v>
      </c>
      <c r="C41" s="12"/>
      <c r="D41" s="11"/>
      <c r="E41" s="11"/>
      <c r="F41" s="21">
        <v>28993.200000000001</v>
      </c>
      <c r="G41" s="1"/>
    </row>
    <row r="42" spans="1:16" ht="15" customHeight="1">
      <c r="A42" s="65">
        <v>1.1000000000000001</v>
      </c>
      <c r="B42" s="16" t="s">
        <v>67</v>
      </c>
      <c r="C42" s="12"/>
      <c r="D42" s="11"/>
      <c r="E42" s="11"/>
      <c r="F42" s="21"/>
      <c r="G42" s="1"/>
    </row>
    <row r="43" spans="1:16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16" ht="18" customHeight="1">
      <c r="A44" s="20">
        <v>2</v>
      </c>
      <c r="B44" s="57" t="s">
        <v>13</v>
      </c>
      <c r="C44" s="12"/>
      <c r="D44" s="11"/>
      <c r="E44" s="11"/>
      <c r="F44" s="21">
        <v>706.8</v>
      </c>
      <c r="G44" s="1"/>
    </row>
    <row r="45" spans="1:16" ht="18" customHeight="1">
      <c r="A45" s="20">
        <v>3</v>
      </c>
      <c r="B45" s="62" t="s">
        <v>12</v>
      </c>
      <c r="C45" s="12"/>
      <c r="D45" s="11"/>
      <c r="E45" s="11"/>
      <c r="F45" s="21">
        <v>132</v>
      </c>
      <c r="G45" s="1"/>
    </row>
    <row r="46" spans="1:16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16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16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8" ht="18" customHeight="1">
      <c r="A49" s="20">
        <v>7</v>
      </c>
      <c r="B49" s="62" t="s">
        <v>18</v>
      </c>
      <c r="C49" s="12"/>
      <c r="D49" s="12"/>
      <c r="E49" s="12"/>
      <c r="F49" s="12">
        <v>0</v>
      </c>
      <c r="G49" s="1"/>
    </row>
    <row r="50" spans="1:8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8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8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8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8" ht="18" customHeight="1">
      <c r="A54" s="20">
        <v>9</v>
      </c>
      <c r="B54" s="57" t="s">
        <v>22</v>
      </c>
      <c r="C54" s="12"/>
      <c r="D54" s="11"/>
      <c r="E54" s="11"/>
      <c r="F54" s="21">
        <v>0</v>
      </c>
      <c r="G54" s="1"/>
    </row>
    <row r="55" spans="1:8" ht="18" customHeight="1">
      <c r="A55" s="20">
        <v>10</v>
      </c>
      <c r="B55" s="62" t="s">
        <v>32</v>
      </c>
      <c r="C55" s="12"/>
      <c r="D55" s="11"/>
      <c r="E55" s="11"/>
      <c r="F55" s="21">
        <v>365</v>
      </c>
      <c r="G55" s="1"/>
    </row>
    <row r="56" spans="1:8" ht="18" customHeight="1">
      <c r="A56" s="20">
        <v>11</v>
      </c>
      <c r="B56" s="62" t="s">
        <v>23</v>
      </c>
      <c r="C56" s="12"/>
      <c r="D56" s="11"/>
      <c r="E56" s="11"/>
      <c r="F56" s="21">
        <v>199.2</v>
      </c>
      <c r="G56" s="1"/>
    </row>
    <row r="57" spans="1:8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8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8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8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8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8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0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84</v>
      </c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16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16" ht="23.25" customHeight="1">
      <c r="A83" s="61"/>
      <c r="B83" s="75" t="s">
        <v>34</v>
      </c>
      <c r="C83" s="9"/>
      <c r="D83" s="8"/>
      <c r="E83" s="8"/>
      <c r="F83" s="8">
        <f>SUM(F41:F82)</f>
        <v>30480.2</v>
      </c>
      <c r="G83" s="85">
        <v>0</v>
      </c>
    </row>
    <row r="84" spans="1:16">
      <c r="B84" s="18"/>
      <c r="C84" s="23" t="s">
        <v>30</v>
      </c>
      <c r="D84" s="3"/>
      <c r="E84" s="3"/>
      <c r="F84" s="10"/>
      <c r="G84" s="1"/>
    </row>
    <row r="85" spans="1:16">
      <c r="B85" s="3"/>
      <c r="C85" s="3"/>
      <c r="D85" s="3"/>
      <c r="E85" s="3"/>
      <c r="F85" s="10"/>
      <c r="G85" s="1"/>
    </row>
    <row r="86" spans="1:16">
      <c r="B86" s="3"/>
      <c r="C86" s="3"/>
      <c r="D86" s="3"/>
      <c r="E86" s="3"/>
      <c r="F86" s="10"/>
      <c r="G86" s="1"/>
    </row>
    <row r="87" spans="1:16">
      <c r="B87" s="3"/>
      <c r="C87" s="3"/>
      <c r="D87" s="3"/>
      <c r="E87" s="3"/>
      <c r="F87" s="10"/>
      <c r="G87" s="1"/>
    </row>
    <row r="88" spans="1:16">
      <c r="B88" s="3"/>
      <c r="C88" s="3"/>
      <c r="D88" s="3"/>
      <c r="E88" s="3"/>
      <c r="F88" s="10"/>
    </row>
    <row r="89" spans="1:16">
      <c r="B89" s="3"/>
      <c r="C89" s="3"/>
      <c r="D89" s="3"/>
      <c r="E89" s="3"/>
      <c r="F89" s="10"/>
    </row>
    <row r="90" spans="1:16">
      <c r="B90" s="3"/>
      <c r="C90" s="3"/>
      <c r="D90" s="3"/>
      <c r="E90" s="3"/>
      <c r="F90" s="10"/>
    </row>
    <row r="91" spans="1:16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ageMargins left="0.15748031496062992" right="0.19685039370078741" top="0.23622047244094491" bottom="0.2362204724409449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workbookViewId="0">
      <selection sqref="A1:E3"/>
    </sheetView>
  </sheetViews>
  <sheetFormatPr defaultRowHeight="15"/>
  <cols>
    <col min="1" max="1" width="4.85546875" style="29" customWidth="1"/>
    <col min="2" max="2" width="53.140625" style="29" customWidth="1"/>
    <col min="3" max="3" width="15.5703125" style="29" customWidth="1"/>
    <col min="4" max="4" width="15.85546875" style="29" customWidth="1"/>
    <col min="5" max="5" width="14.85546875" style="29" customWidth="1"/>
    <col min="6" max="6" width="10.7109375" style="81" bestFit="1" customWidth="1"/>
    <col min="7" max="14" width="9.140625" style="81"/>
    <col min="15" max="16384" width="9.140625" style="29"/>
  </cols>
  <sheetData>
    <row r="1" spans="1:14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4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3518.8</v>
      </c>
      <c r="D7" s="33">
        <v>3518</v>
      </c>
      <c r="E7" s="33">
        <v>3432.5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3518.8</v>
      </c>
      <c r="D8" s="46">
        <v>3518</v>
      </c>
      <c r="E8" s="35">
        <v>3432.5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1449.7</v>
      </c>
      <c r="D9" s="46">
        <v>1449.4</v>
      </c>
      <c r="E9" s="35">
        <v>1440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2069.1</v>
      </c>
      <c r="D10" s="46">
        <v>2068.6</v>
      </c>
      <c r="E10" s="35" t="s">
        <v>111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1.1000000000000001</v>
      </c>
      <c r="B13" s="67" t="s">
        <v>64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f>C17+C18</f>
        <v>0</v>
      </c>
      <c r="D16" s="48"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>
        <v>0</v>
      </c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>
        <f t="shared" ref="E20:E27" si="0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>
        <v>0</v>
      </c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>
        <v>0</v>
      </c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19437.7</v>
      </c>
      <c r="D32" s="33"/>
      <c r="E32" s="33">
        <v>3432.5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>
        <f>D33-C33</f>
        <v>0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18807.7</v>
      </c>
      <c r="D34" s="46"/>
      <c r="E34" s="35">
        <v>3232.5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1.1000000000000001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600</v>
      </c>
      <c r="D37" s="46"/>
      <c r="E37" s="35">
        <v>200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</v>
      </c>
      <c r="D38" s="46"/>
      <c r="E38" s="35"/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ref="E45:E50" si="1">D45-C45</f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>
        <f t="shared" si="1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1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>
        <f t="shared" si="1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1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t="shared" ref="E51:E79" si="2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2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>
        <f t="shared" si="2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2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2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>
        <f t="shared" si="2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>
        <f t="shared" si="2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20</v>
      </c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>
        <f t="shared" si="2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>
        <f t="shared" si="2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>
        <f t="shared" si="2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2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2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2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2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2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f t="shared" si="2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2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33.200000000000003</v>
      </c>
      <c r="B73" s="39" t="s">
        <v>58</v>
      </c>
      <c r="C73" s="46">
        <v>0</v>
      </c>
      <c r="D73" s="46">
        <v>0</v>
      </c>
      <c r="E73" s="35">
        <f t="shared" si="2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33.299999999999997</v>
      </c>
      <c r="B74" s="39" t="s">
        <v>71</v>
      </c>
      <c r="C74" s="46"/>
      <c r="D74" s="46"/>
      <c r="E74" s="35">
        <f t="shared" si="2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2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f t="shared" si="2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+C78+C87</f>
        <v>0</v>
      </c>
      <c r="D77" s="33"/>
      <c r="E77" s="35">
        <f t="shared" si="2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f>SUM(C79:C86)</f>
        <v>0</v>
      </c>
      <c r="D78" s="35"/>
      <c r="E78" s="35">
        <f t="shared" si="2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1.1000000000000001</v>
      </c>
      <c r="B79" s="89" t="s">
        <v>72</v>
      </c>
      <c r="C79" s="46">
        <v>0</v>
      </c>
      <c r="D79" s="46">
        <v>0</v>
      </c>
      <c r="E79" s="35">
        <f t="shared" si="2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f t="shared" ref="E80:E90" si="3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f t="shared" si="3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f t="shared" si="3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>
        <f t="shared" si="3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f t="shared" si="3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3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3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>
        <f t="shared" si="3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2.2000000000000002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2.2999999999999998</v>
      </c>
      <c r="B90" s="41" t="s">
        <v>59</v>
      </c>
      <c r="C90" s="48"/>
      <c r="D90" s="46"/>
      <c r="E90" s="35">
        <f t="shared" si="3"/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Ekamutner ev caxser</vt:lpstr>
      <vt:lpstr>նախահաշիվ </vt:lpstr>
      <vt:lpstr>'Ekamutner ev caxser'!Print_Area</vt:lpstr>
      <vt:lpstr>'նախահաշիվ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2016-12-23T09:15:45Z</cp:lastPrinted>
  <dcterms:created xsi:type="dcterms:W3CDTF">1996-10-14T23:33:28Z</dcterms:created>
  <dcterms:modified xsi:type="dcterms:W3CDTF">2017-04-08T05:53:54Z</dcterms:modified>
</cp:coreProperties>
</file>