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<sst xmlns="http://schemas.openxmlformats.org/spreadsheetml/2006/main" count="169" uniqueCount="112">
  <si>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</si>
  <si>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</si>
  <si>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</si>
  <si>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</si>
  <si>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</si>
  <si>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</si>
  <si>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</si>
  <si>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</si>
  <si>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</si>
  <si>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</si>
  <si>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</si>
  <si>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</si>
  <si>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</si>
  <si>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</si>
  <si>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</si>
  <si>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</si>
  <si>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</si>
  <si>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</si>
  <si>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</si>
  <si>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</si>
  <si>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</si>
  <si>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</si>
  <si>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</si>
  <si>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</si>
  <si>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</si>
  <si>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</si>
  <si>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</si>
  <si>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</si>
  <si>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</si>
  <si>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</si>
  <si>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</si>
  <si>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</si>
  <si>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</si>
  <si>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</si>
  <si>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</si>
  <si>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</si>
  <si>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</si>
  <si>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</si>
  <si>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</si>
  <si>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</si>
  <si>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</si>
  <si>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</si>
  <si>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</si>
  <si>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</si>
  <si>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</si>
  <si>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</si>
  <si>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</si>
  <si>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</si>
  <si>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</si>
  <si>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</si>
  <si>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</si>
  <si>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</si>
  <si>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</si>
  <si>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</si>
  <si>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</si>
  <si>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</si>
  <si>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</si>
  <si>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</si>
  <si>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</si>
  <si>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</si>
  <si>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</si>
  <si>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</si>
  <si>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</si>
  <si>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</si>
  <si>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</si>
  <si>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</si>
  <si>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</si>
  <si>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</si>
  <si>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</si>
  <si>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</si>
  <si>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</si>
  <si>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</si>
  <si>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</si>
  <si>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</si>
  <si>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</si>
  <si>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</si>
  <si>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</si>
  <si>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</si>
  <si>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</si>
  <si>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</si>
  <si>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</si>
  <si>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</si>
  <si>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</si>
  <si>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</si>
  <si>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</si>
  <si>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</si>
  <si>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</si>
  <si>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</si>
  <si>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</si>
  <si>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</si>
  <si>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</si>
  <si>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</si>
  <si>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</si>
  <si>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</si>
  <si>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</si>
  <si>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</si>
  <si>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</si>
  <si>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</si>
  <si>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</si>
  <si>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</si>
  <si>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</si>
  <si>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</si>
  <si>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r>
      <t>«</t>
    </r>
    <r>
      <rPr>
        <b/>
        <u val="single"/>
        <sz val="14"/>
        <rFont val="Sylfaen"/>
        <family val="1"/>
      </rPr>
      <t>ԱԲՈՎՅԱՆԻ Ն.ՎԱՆՅԱՆԻ ԱՆՎԱՆ N5 ՀԻՄՆԱԿԱՆ ԴՊՐՈՑ</t>
    </r>
    <r>
      <rPr>
        <b/>
        <sz val="14"/>
        <rFont val="Sylfaen"/>
        <family val="1"/>
      </rPr>
      <t xml:space="preserve">» ՊՈԱԿ-ի </t>
    </r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</si>
  <si>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</si>
  <si>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</si>
  <si>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</si>
  <si>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</si>
  <si>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</si>
  <si>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</si>
  <si>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</si>
  <si>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t>ՀՀ.Արագածոտնի մարզի  Սարալանջի  հիմնական  դպրոց</t>
  </si>
  <si>
    <t>գործուղում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</si>
</sst>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67">
      <selection activeCell="H8" sqref="H8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108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104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105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107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104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106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102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62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79</v>
      </c>
      <c r="C14" s="10"/>
      <c r="D14" s="11"/>
      <c r="E14" s="11" t="s">
        <v>92</v>
      </c>
      <c r="F14" s="21">
        <f>F15+F16+'Ekamutner ev caxser'!E2008+F18+F19+F22</f>
        <v>93827.90000000001</v>
      </c>
      <c r="G14" s="1"/>
    </row>
    <row r="15" spans="1:7" ht="18" customHeight="1">
      <c r="A15" s="20"/>
      <c r="B15" s="22" t="s">
        <v>96</v>
      </c>
      <c r="C15" s="10"/>
      <c r="D15" s="11"/>
      <c r="E15" s="11"/>
      <c r="F15" s="21">
        <v>46925.8</v>
      </c>
      <c r="G15" s="1"/>
    </row>
    <row r="16" spans="1:7" ht="18" customHeight="1">
      <c r="A16" s="20"/>
      <c r="B16" s="22" t="s">
        <v>97</v>
      </c>
      <c r="C16" s="10"/>
      <c r="D16" s="11"/>
      <c r="E16" s="11"/>
      <c r="F16" s="21">
        <v>44979.8</v>
      </c>
      <c r="G16" s="1"/>
    </row>
    <row r="17" spans="1:7" ht="18" customHeight="1">
      <c r="A17" s="20"/>
      <c r="B17" s="22" t="s">
        <v>98</v>
      </c>
      <c r="C17" s="10"/>
      <c r="D17" s="11"/>
      <c r="E17" s="11"/>
      <c r="F17" s="21"/>
      <c r="G17" s="1"/>
    </row>
    <row r="18" spans="1:7" ht="18" customHeight="1">
      <c r="A18" s="20"/>
      <c r="B18" s="22" t="s">
        <v>99</v>
      </c>
      <c r="C18" s="10"/>
      <c r="D18" s="11"/>
      <c r="E18" s="11"/>
      <c r="F18" s="21">
        <v>1769</v>
      </c>
      <c r="G18" s="1"/>
    </row>
    <row r="19" spans="1:16" s="29" customFormat="1" ht="18" customHeight="1">
      <c r="A19" s="19">
        <v>1.1</v>
      </c>
      <c r="B19" s="60" t="s">
        <v>83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96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97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82</v>
      </c>
      <c r="C22" s="15"/>
      <c r="D22" s="66"/>
      <c r="E22" s="66"/>
      <c r="F22" s="19">
        <v>153.3</v>
      </c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97</v>
      </c>
      <c r="C23" s="15"/>
      <c r="D23" s="66"/>
      <c r="E23" s="66"/>
      <c r="F23" s="19">
        <v>153.3</v>
      </c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98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66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67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63</v>
      </c>
      <c r="C28" s="12"/>
      <c r="D28" s="11"/>
      <c r="E28" s="11"/>
      <c r="F28" s="21">
        <v>240</v>
      </c>
      <c r="G28" s="1"/>
    </row>
    <row r="29" spans="1:7" ht="18" customHeight="1">
      <c r="A29" s="20">
        <v>6</v>
      </c>
      <c r="B29" s="57" t="s">
        <v>85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>
        <v>84.2</v>
      </c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>
        <v>32.4</v>
      </c>
      <c r="G33" s="1"/>
    </row>
    <row r="34" spans="1:7" ht="21.75" customHeight="1">
      <c r="A34" s="20">
        <v>11</v>
      </c>
      <c r="B34" s="1" t="s">
        <v>100</v>
      </c>
      <c r="C34" s="12"/>
      <c r="D34" s="11"/>
      <c r="E34" s="11"/>
      <c r="F34" s="21">
        <v>1104.5</v>
      </c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95289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>
        <v>84841</v>
      </c>
      <c r="G41" s="1"/>
    </row>
    <row r="42" spans="1:7" ht="15" customHeight="1">
      <c r="A42" s="65">
        <v>1.1</v>
      </c>
      <c r="B42" s="16" t="s">
        <v>68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>
        <v>3368</v>
      </c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>
        <v>5588</v>
      </c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>
        <v>1020</v>
      </c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>
        <v>130</v>
      </c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>
        <v>58</v>
      </c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>
        <v>42</v>
      </c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>
        <v>73</v>
      </c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>
        <v>49.2</v>
      </c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>
        <v>23.8</v>
      </c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69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>
        <v>4.6</v>
      </c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>
        <v>597.2</v>
      </c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>
        <v>250</v>
      </c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71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>
        <v>60</v>
      </c>
      <c r="G62" s="1"/>
    </row>
    <row r="63" spans="1:7" ht="18.75" customHeight="1">
      <c r="A63" s="20">
        <v>18</v>
      </c>
      <c r="B63" s="57" t="s">
        <v>91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64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>
        <v>120</v>
      </c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>
        <v>6</v>
      </c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>
        <v>75.9</v>
      </c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>
        <v>20.8</v>
      </c>
      <c r="G69" s="1"/>
    </row>
    <row r="70" spans="1:7" ht="18.75" customHeight="1">
      <c r="A70" s="20">
        <v>25</v>
      </c>
      <c r="B70" s="74" t="s">
        <v>86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87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84</v>
      </c>
      <c r="C72" s="12"/>
      <c r="D72" s="11"/>
      <c r="E72" s="11"/>
      <c r="F72" s="21">
        <v>153.3</v>
      </c>
      <c r="G72" s="1"/>
    </row>
    <row r="73" spans="1:7" ht="18.75" customHeight="1">
      <c r="A73" s="20">
        <v>28</v>
      </c>
      <c r="B73" s="101" t="s">
        <v>103</v>
      </c>
      <c r="C73" s="101"/>
      <c r="D73" s="11"/>
      <c r="E73" s="11"/>
      <c r="F73" s="21">
        <v>1728.9</v>
      </c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101</v>
      </c>
      <c r="C77" s="12"/>
      <c r="D77" s="11"/>
      <c r="E77" s="11"/>
      <c r="F77" s="21">
        <v>37.8</v>
      </c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70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>
        <v>38</v>
      </c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>
        <v>444.5</v>
      </c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95289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E84" sqref="E8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61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95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93</v>
      </c>
      <c r="D5" s="59" t="s">
        <v>94</v>
      </c>
      <c r="E5" s="59" t="s">
        <v>60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525.2</v>
      </c>
      <c r="D6" s="45">
        <v>525.2</v>
      </c>
      <c r="E6" s="33">
        <f aca="true" t="shared" si="0" ref="E6:E11">D6-C6</f>
        <v>0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76</v>
      </c>
      <c r="C7" s="33">
        <v>20676.8</v>
      </c>
      <c r="D7" s="33">
        <v>20300</v>
      </c>
      <c r="E7" s="33">
        <f t="shared" si="0"/>
        <v>-376.7999999999993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79</v>
      </c>
      <c r="C8" s="46">
        <v>20676.8</v>
      </c>
      <c r="D8" s="46">
        <v>20300</v>
      </c>
      <c r="E8" s="35">
        <f t="shared" si="0"/>
        <v>-376.7999999999993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96</v>
      </c>
      <c r="C9" s="46">
        <v>8499.6</v>
      </c>
      <c r="D9" s="46">
        <v>8122.8</v>
      </c>
      <c r="E9" s="35">
        <f t="shared" si="0"/>
        <v>-376.8000000000002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97</v>
      </c>
      <c r="C10" s="46">
        <v>12177.2</v>
      </c>
      <c r="D10" s="46">
        <v>12177.2</v>
      </c>
      <c r="E10" s="35">
        <f t="shared" si="0"/>
        <v>0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98</v>
      </c>
      <c r="C11" s="46"/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99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65</v>
      </c>
      <c r="C13" s="48">
        <f>C14+C15</f>
        <v>0</v>
      </c>
      <c r="D13" s="48">
        <f>D14+D15</f>
        <v>0</v>
      </c>
      <c r="E13" s="37">
        <f>D13-C13</f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96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97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82</v>
      </c>
      <c r="C16" s="48">
        <f>C17+C18</f>
        <v>0</v>
      </c>
      <c r="D16" s="48"/>
      <c r="E16" s="37">
        <f>D16-C16</f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97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98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>
        <f>D19-C19</f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66</v>
      </c>
      <c r="C20" s="46"/>
      <c r="D20" s="46"/>
      <c r="E20" s="35">
        <f aca="true" t="shared" si="1" ref="E20:E29">D20-C20</f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67</v>
      </c>
      <c r="C21" s="46"/>
      <c r="D21" s="46"/>
      <c r="E21" s="35">
        <f t="shared" si="1"/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63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85</v>
      </c>
      <c r="C23" s="46"/>
      <c r="D23" s="46"/>
      <c r="E23" s="35">
        <f t="shared" si="1"/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>
        <f t="shared" si="1"/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>
        <f t="shared" si="1"/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>
        <f t="shared" si="1"/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>
        <f t="shared" si="1"/>
        <v>0</v>
      </c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>
        <f t="shared" si="1"/>
        <v>0</v>
      </c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>
        <f aca="true" t="shared" si="2" ref="E30:E40">D30-C30</f>
        <v>0</v>
      </c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>
        <f t="shared" si="2"/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21202</v>
      </c>
      <c r="D32" s="33">
        <v>20825.2</v>
      </c>
      <c r="E32" s="33">
        <v>376.8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74</v>
      </c>
      <c r="B33" s="32" t="s">
        <v>77</v>
      </c>
      <c r="C33" s="33">
        <v>21202</v>
      </c>
      <c r="D33" s="33">
        <v>20722.2</v>
      </c>
      <c r="E33" s="33">
        <f t="shared" si="2"/>
        <v>-479.7999999999993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19957</v>
      </c>
      <c r="D34" s="46">
        <v>19258</v>
      </c>
      <c r="E34" s="35">
        <f t="shared" si="2"/>
        <v>-699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68</v>
      </c>
      <c r="C35" s="46"/>
      <c r="D35" s="46"/>
      <c r="E35" s="35">
        <f t="shared" si="2"/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>
        <f t="shared" si="2"/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800</v>
      </c>
      <c r="D37" s="46">
        <v>786.8</v>
      </c>
      <c r="E37" s="35">
        <f t="shared" si="2"/>
        <v>-13.200000000000045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250</v>
      </c>
      <c r="D38" s="46">
        <v>286.1</v>
      </c>
      <c r="E38" s="35">
        <f t="shared" si="2"/>
        <v>36.10000000000002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>
        <f t="shared" si="2"/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>
        <f t="shared" si="2"/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>
        <f aca="true" t="shared" si="3" ref="E41:E50">D41-C41</f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>
        <f t="shared" si="3"/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>
        <f t="shared" si="3"/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>
        <f t="shared" si="3"/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>
        <f t="shared" si="3"/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69</v>
      </c>
      <c r="C46" s="48"/>
      <c r="D46" s="48"/>
      <c r="E46" s="37">
        <f t="shared" si="3"/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45</v>
      </c>
      <c r="D47" s="46">
        <v>44.5</v>
      </c>
      <c r="E47" s="35">
        <f t="shared" si="3"/>
        <v>-0.5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>
        <f t="shared" si="3"/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150</v>
      </c>
      <c r="D49" s="46">
        <v>305.2</v>
      </c>
      <c r="E49" s="35">
        <f t="shared" si="3"/>
        <v>155.2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>
        <f t="shared" si="3"/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>
        <f aca="true" t="shared" si="4" ref="E51:E79">D51-C51</f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>
        <f t="shared" si="4"/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71</v>
      </c>
      <c r="C53" s="46"/>
      <c r="D53" s="46"/>
      <c r="E53" s="35">
        <f t="shared" si="4"/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>
        <f t="shared" si="4"/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>
        <f t="shared" si="4"/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91</v>
      </c>
      <c r="C56" s="46"/>
      <c r="D56" s="46"/>
      <c r="E56" s="35">
        <f t="shared" si="4"/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64</v>
      </c>
      <c r="C57" s="46"/>
      <c r="D57" s="46"/>
      <c r="E57" s="35">
        <f t="shared" si="4"/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>
        <f t="shared" si="4"/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>
        <f t="shared" si="4"/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>
        <f t="shared" si="4"/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>
        <f t="shared" si="4"/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>
        <f t="shared" si="4"/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86</v>
      </c>
      <c r="C63" s="46"/>
      <c r="D63" s="46"/>
      <c r="E63" s="35">
        <f t="shared" si="4"/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87</v>
      </c>
      <c r="C64" s="46"/>
      <c r="D64" s="46"/>
      <c r="E64" s="35">
        <f t="shared" si="4"/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84</v>
      </c>
      <c r="C65" s="46"/>
      <c r="D65" s="46">
        <v>5.4</v>
      </c>
      <c r="E65" s="35">
        <f t="shared" si="4"/>
        <v>5.4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111</v>
      </c>
      <c r="C66" s="46"/>
      <c r="D66" s="46">
        <v>36.2</v>
      </c>
      <c r="E66" s="35">
        <f t="shared" si="4"/>
        <v>36.2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>
        <f t="shared" si="4"/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>
        <f t="shared" si="4"/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>
        <f t="shared" si="4"/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>
        <f t="shared" si="4"/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>
        <f t="shared" si="4"/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>
        <f t="shared" si="4"/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>
        <f t="shared" si="4"/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72</v>
      </c>
      <c r="C74" s="46"/>
      <c r="D74" s="46"/>
      <c r="E74" s="35">
        <f t="shared" si="4"/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>
        <f t="shared" si="4"/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>
        <f t="shared" si="4"/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75</v>
      </c>
      <c r="B77" s="32" t="s">
        <v>78</v>
      </c>
      <c r="C77" s="33"/>
      <c r="D77" s="33">
        <v>103</v>
      </c>
      <c r="E77" s="35">
        <f t="shared" si="4"/>
        <v>103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>
        <f t="shared" si="4"/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73</v>
      </c>
      <c r="C79" s="46"/>
      <c r="D79" s="46"/>
      <c r="E79" s="35">
        <f t="shared" si="4"/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>
        <f aca="true" t="shared" si="5" ref="E80:E90">D80-C80</f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>
        <f t="shared" si="5"/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88</v>
      </c>
      <c r="C82" s="48"/>
      <c r="D82" s="46">
        <v>103</v>
      </c>
      <c r="E82" s="35">
        <f t="shared" si="5"/>
        <v>103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89</v>
      </c>
      <c r="C83" s="48"/>
      <c r="D83" s="46"/>
      <c r="E83" s="35">
        <f t="shared" si="5"/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90</v>
      </c>
      <c r="C84" s="48"/>
      <c r="D84" s="46"/>
      <c r="E84" s="35">
        <f t="shared" si="5"/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>
        <f t="shared" si="5"/>
        <v>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>
        <f t="shared" si="5"/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f>SUM(C88:C90)</f>
        <v>0</v>
      </c>
      <c r="D87" s="35">
        <f>SUM(D88:D90)</f>
        <v>0</v>
      </c>
      <c r="E87" s="35">
        <f t="shared" si="5"/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81</v>
      </c>
      <c r="C88" s="48"/>
      <c r="D88" s="46"/>
      <c r="E88" s="35">
        <f t="shared" si="5"/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80</v>
      </c>
      <c r="C89" s="48"/>
      <c r="D89" s="46"/>
      <c r="E89" s="35">
        <f t="shared" si="5"/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>
        <f t="shared" si="5"/>
        <v>0</v>
      </c>
      <c r="F90" s="76" t="s">
        <v>109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2016-12-23T09:15:45Z</cp:lastPrinted>
  <dcterms:created xsi:type="dcterms:W3CDTF">1996-10-14T23:33:28Z</dcterms:created>
  <dcterms:modified xsi:type="dcterms:W3CDTF">2017-03-09T13:37:10Z</dcterms:modified>
  <cp:category/>
  <cp:version/>
  <cp:contentType/>
  <cp:contentStatus/>
</cp:coreProperties>
</file>