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<sst xmlns="http://schemas.openxmlformats.org/spreadsheetml/2006/main" count="170" uniqueCount="108">
  <si>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</si>
  <si>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</si>
  <si>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</si>
  <si>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</si>
  <si>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</si>
  <si>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</si>
  <si>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</si>
  <si>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</si>
  <si>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</si>
  <si>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</si>
  <si>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</si>
  <si>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</si>
  <si>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</si>
  <si>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</si>
  <si>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</si>
  <si>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</si>
  <si>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</si>
  <si>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</si>
  <si>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</si>
  <si>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</si>
  <si>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</si>
  <si>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</si>
  <si>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</si>
  <si>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</si>
  <si>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</si>
  <si>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</si>
  <si>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</si>
  <si>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</si>
  <si>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</si>
  <si>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</si>
  <si>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</si>
  <si>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</si>
  <si>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</si>
  <si>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</si>
  <si>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</si>
  <si>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</si>
  <si>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</si>
  <si>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</si>
  <si>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</si>
  <si>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</si>
  <si>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</si>
  <si>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</si>
  <si>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</si>
  <si>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</si>
  <si>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</si>
  <si>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</si>
  <si>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</si>
  <si>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</si>
  <si>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</si>
  <si>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</si>
  <si>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</si>
  <si>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</si>
  <si>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</si>
  <si>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</si>
  <si>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</si>
  <si>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</si>
  <si>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</si>
  <si>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</si>
  <si>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</si>
  <si>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</si>
  <si>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</si>
  <si>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</si>
  <si>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</si>
  <si>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</si>
  <si>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</si>
  <si>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</si>
  <si>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</si>
  <si>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</si>
  <si>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</si>
  <si>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</si>
  <si>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</si>
  <si>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</si>
  <si>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</si>
  <si>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</si>
  <si>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</si>
  <si>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</si>
  <si>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</si>
  <si>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</si>
  <si>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</si>
  <si>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</si>
  <si>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</si>
  <si>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</si>
  <si>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</si>
  <si>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</si>
  <si>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</si>
  <si>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</si>
  <si>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</si>
  <si>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</si>
  <si>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</si>
  <si>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</si>
  <si>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</si>
  <si>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</si>
  <si>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</si>
  <si>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</si>
  <si>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</si>
  <si>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</si>
  <si>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</si>
  <si>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</si>
  <si>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</si>
  <si>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</si>
  <si>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ՍԱԴՈՒՆՑԻ Ս. ՄՈՒՐԱԴՈՎԻ ԱՆՎԱՆ ՀԻՄՆԱԿԱՆ ԴՊՐՈՑ</t>
    </r>
    <r>
      <rPr>
        <b/>
        <sz val="14"/>
        <rFont val="Sylfaen"/>
        <family val="1"/>
      </rPr>
      <t xml:space="preserve">» ՊՈԱԿ-ի </t>
    </r>
  </si>
  <si>
    <t xml:space="preserve">«ՍԱԴՈՒՆՑԻ Ս. ՄՈՒՐԱԴՈՎԻ  ԱՆՎԱՆ  ՀԻՄՆԱԿԱՆ ԴՊՐՈՑ» ՊՈԱԿ-ի </t>
  </si>
  <si>
    <t>Կոմումալ ծախսերի ծառայություններ</t>
  </si>
  <si>
    <t>Շենք կառույցների ընթացիկ նորոգում և պահպանում</t>
  </si>
  <si>
    <t>Մեքենա-սարքավորումների ընթացիկ նորոգում և պահ</t>
  </si>
  <si>
    <t>Հատուկ  նպատակային նյութեր</t>
  </si>
  <si>
    <t>Գործուղման  ծախսեր</t>
  </si>
  <si>
    <t>Այլ մուտքեր</t>
  </si>
</sst>
</file>

<file path=xl/styles.xml><?xml version="1.0" encoding="utf-8"?>
<styleSheet xmlns="http://schemas.openxmlformats.org/spreadsheetml/2006/main">
  <numFmts count="2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[$-42B]d\ mmmm\,\ 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0" fontId="22" fillId="0" borderId="0" xfId="0" applyNumberFormat="1" applyFont="1" applyBorder="1" applyAlignment="1" applyProtection="1">
      <alignment horizontal="left" vertical="center"/>
      <protection hidden="1"/>
    </xf>
    <xf numFmtId="180" fontId="22" fillId="0" borderId="0" xfId="0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7">
      <selection activeCell="E39" sqref="E39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/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/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/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/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/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46</v>
      </c>
      <c r="B9" s="98"/>
      <c r="C9" s="98"/>
      <c r="D9" s="98"/>
      <c r="E9" s="98"/>
      <c r="F9" s="98"/>
      <c r="G9" s="77"/>
    </row>
    <row r="10" spans="1:6" ht="27.75" customHeight="1">
      <c r="A10" s="100" t="s">
        <v>100</v>
      </c>
      <c r="B10" s="100"/>
      <c r="C10" s="100"/>
      <c r="D10" s="100"/>
      <c r="E10" s="100"/>
      <c r="F10" s="100"/>
    </row>
    <row r="11" spans="1:13" ht="18.75" customHeight="1">
      <c r="A11" s="99" t="s">
        <v>54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59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76</v>
      </c>
      <c r="C14" s="10"/>
      <c r="D14" s="11"/>
      <c r="E14" s="11" t="s">
        <v>89</v>
      </c>
      <c r="F14" s="21">
        <v>22260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>
        <v>7071.7</v>
      </c>
      <c r="G15" s="1"/>
    </row>
    <row r="16" spans="1:7" ht="18" customHeight="1">
      <c r="A16" s="20"/>
      <c r="B16" s="22" t="s">
        <v>94</v>
      </c>
      <c r="C16" s="10"/>
      <c r="D16" s="11"/>
      <c r="E16" s="11"/>
      <c r="F16" s="21">
        <v>15188.3</v>
      </c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80</v>
      </c>
      <c r="C19" s="15"/>
      <c r="D19" s="66"/>
      <c r="E19" s="66"/>
      <c r="F19" s="19"/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79</v>
      </c>
      <c r="C22" s="15"/>
      <c r="D22" s="66"/>
      <c r="E22" s="66"/>
      <c r="F22" s="19">
        <v>5.4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>
        <v>5.4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63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64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60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82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107</v>
      </c>
      <c r="C37" s="12"/>
      <c r="D37" s="11"/>
      <c r="E37" s="11"/>
      <c r="F37" s="21">
        <v>260</v>
      </c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28</v>
      </c>
      <c r="C38" s="9"/>
      <c r="D38" s="8"/>
      <c r="E38" s="8"/>
      <c r="F38" s="8">
        <f>SUM(F14,F25:F37)</f>
        <v>22520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7</v>
      </c>
      <c r="B40" s="24" t="s">
        <v>8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9</v>
      </c>
      <c r="C41" s="12"/>
      <c r="D41" s="11"/>
      <c r="E41" s="11"/>
      <c r="F41" s="21">
        <v>21234.4</v>
      </c>
      <c r="G41" s="1"/>
    </row>
    <row r="42" spans="1:7" ht="15" customHeight="1">
      <c r="A42" s="65">
        <v>1.1</v>
      </c>
      <c r="B42" s="16" t="s">
        <v>65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10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12</v>
      </c>
      <c r="C44" s="12"/>
      <c r="D44" s="11"/>
      <c r="E44" s="11"/>
      <c r="F44" s="21">
        <v>901.7</v>
      </c>
      <c r="G44" s="1"/>
    </row>
    <row r="45" spans="1:7" ht="18" customHeight="1">
      <c r="A45" s="20">
        <v>3</v>
      </c>
      <c r="B45" s="62" t="s">
        <v>11</v>
      </c>
      <c r="C45" s="12"/>
      <c r="D45" s="11"/>
      <c r="E45" s="11"/>
      <c r="F45" s="21">
        <v>38</v>
      </c>
      <c r="G45" s="1"/>
    </row>
    <row r="46" spans="1:7" ht="18" customHeight="1">
      <c r="A46" s="20">
        <v>4</v>
      </c>
      <c r="B46" s="62" t="s">
        <v>14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15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16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17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18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19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20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66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21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29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22</v>
      </c>
      <c r="C56" s="12"/>
      <c r="D56" s="11"/>
      <c r="E56" s="11"/>
      <c r="F56" s="21">
        <v>45.8</v>
      </c>
      <c r="G56" s="1"/>
    </row>
    <row r="57" spans="1:7" ht="18" customHeight="1">
      <c r="A57" s="20">
        <v>12</v>
      </c>
      <c r="B57" s="57" t="s">
        <v>30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53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13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68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23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24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88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61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48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50</v>
      </c>
      <c r="C66" s="12"/>
      <c r="D66" s="11"/>
      <c r="E66" s="11"/>
      <c r="F66" s="21">
        <v>5</v>
      </c>
      <c r="G66" s="1"/>
    </row>
    <row r="67" spans="1:7" ht="18.75" customHeight="1">
      <c r="A67" s="20">
        <v>22</v>
      </c>
      <c r="B67" s="74" t="s">
        <v>49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51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52</v>
      </c>
      <c r="C69" s="12"/>
      <c r="D69" s="11"/>
      <c r="E69" s="11"/>
      <c r="F69" s="21">
        <v>89.7</v>
      </c>
      <c r="G69" s="1"/>
    </row>
    <row r="70" spans="1:7" ht="18.75" customHeight="1">
      <c r="A70" s="20">
        <v>25</v>
      </c>
      <c r="B70" s="74" t="s">
        <v>83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84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81</v>
      </c>
      <c r="C72" s="12"/>
      <c r="D72" s="11"/>
      <c r="E72" s="11"/>
      <c r="F72" s="21">
        <v>5.4</v>
      </c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 t="s">
        <v>102</v>
      </c>
      <c r="C74" s="12"/>
      <c r="D74" s="11"/>
      <c r="E74" s="11"/>
      <c r="F74" s="21">
        <v>50</v>
      </c>
      <c r="G74" s="1"/>
    </row>
    <row r="75" spans="1:7" ht="18.75" customHeight="1">
      <c r="A75" s="20">
        <v>30</v>
      </c>
      <c r="B75" s="1" t="s">
        <v>103</v>
      </c>
      <c r="C75" s="12"/>
      <c r="D75" s="11"/>
      <c r="E75" s="11"/>
      <c r="F75" s="21">
        <v>45</v>
      </c>
      <c r="G75" s="1"/>
    </row>
    <row r="76" spans="1:7" ht="18.75" customHeight="1">
      <c r="A76" s="20">
        <v>31</v>
      </c>
      <c r="B76" s="1" t="s">
        <v>104</v>
      </c>
      <c r="C76" s="12"/>
      <c r="D76" s="11"/>
      <c r="E76" s="11"/>
      <c r="F76" s="21"/>
      <c r="G76" s="1"/>
    </row>
    <row r="77" spans="1:16" ht="18.75" customHeight="1">
      <c r="A77" s="20">
        <v>32</v>
      </c>
      <c r="B77" s="11" t="s">
        <v>105</v>
      </c>
      <c r="C77" s="21"/>
      <c r="D77" s="1"/>
      <c r="E77" s="76"/>
      <c r="F77" s="104">
        <v>90</v>
      </c>
      <c r="N77" s="4"/>
      <c r="O77" s="4"/>
      <c r="P77" s="4"/>
    </row>
    <row r="78" spans="1:16" ht="18" customHeight="1">
      <c r="A78" s="20">
        <v>33</v>
      </c>
      <c r="B78" s="103" t="s">
        <v>106</v>
      </c>
      <c r="C78" s="21"/>
      <c r="D78" s="1"/>
      <c r="E78" s="76"/>
      <c r="F78" s="104">
        <v>15</v>
      </c>
      <c r="N78" s="4"/>
      <c r="O78" s="4"/>
      <c r="P78" s="4"/>
    </row>
    <row r="79" spans="1:16" ht="18" customHeight="1">
      <c r="A79" s="65">
        <v>33.1</v>
      </c>
      <c r="B79" s="103" t="s">
        <v>38</v>
      </c>
      <c r="C79" s="21"/>
      <c r="D79" s="1"/>
      <c r="E79" s="76"/>
      <c r="F79" s="76"/>
      <c r="N79" s="4"/>
      <c r="O79" s="4"/>
      <c r="P79" s="4"/>
    </row>
    <row r="80" spans="1:7" ht="18" customHeight="1">
      <c r="A80" s="20">
        <v>34</v>
      </c>
      <c r="B80" s="57" t="s">
        <v>67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25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26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31</v>
      </c>
      <c r="C83" s="9"/>
      <c r="D83" s="8"/>
      <c r="E83" s="8"/>
      <c r="F83" s="8">
        <f>SUM(F41,F44:F49,F53:F78,F80:F82)</f>
        <v>22520.000000000004</v>
      </c>
      <c r="G83" s="85">
        <f>+F38-F83</f>
        <v>0</v>
      </c>
    </row>
    <row r="84" spans="2:7" ht="18">
      <c r="B84" s="18"/>
      <c r="C84" s="23" t="s">
        <v>27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58">
      <selection activeCell="B66" sqref="B6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58</v>
      </c>
      <c r="B1" s="98"/>
      <c r="C1" s="98"/>
      <c r="D1" s="98"/>
      <c r="E1" s="98"/>
    </row>
    <row r="2" spans="1:14" s="4" customFormat="1" ht="24.75" customHeight="1">
      <c r="A2" s="100" t="s">
        <v>101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47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32</v>
      </c>
      <c r="C5" s="59" t="s">
        <v>90</v>
      </c>
      <c r="D5" s="59" t="s">
        <v>91</v>
      </c>
      <c r="E5" s="59" t="s">
        <v>57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33</v>
      </c>
      <c r="C6" s="45">
        <v>0</v>
      </c>
      <c r="D6" s="45">
        <v>0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7</v>
      </c>
      <c r="B7" s="32" t="s">
        <v>73</v>
      </c>
      <c r="C7" s="33">
        <v>22144.9</v>
      </c>
      <c r="D7" s="33">
        <v>22520</v>
      </c>
      <c r="E7" s="33">
        <f aca="true" t="shared" si="0" ref="E6:E11">D7-C7</f>
        <v>375.09999999999854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76</v>
      </c>
      <c r="C8" s="46">
        <v>22144.9</v>
      </c>
      <c r="D8" s="46">
        <v>22260</v>
      </c>
      <c r="E8" s="35">
        <f t="shared" si="0"/>
        <v>115.09999999999854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7071.7</v>
      </c>
      <c r="D9" s="46">
        <v>7071.7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15073.2</v>
      </c>
      <c r="D10" s="46">
        <v>15188.3</v>
      </c>
      <c r="E10" s="35">
        <f t="shared" si="0"/>
        <v>115.09999999999854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62</v>
      </c>
      <c r="C13" s="48"/>
      <c r="D13" s="48"/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79</v>
      </c>
      <c r="C16" s="48"/>
      <c r="D16" s="48">
        <v>5.4</v>
      </c>
      <c r="E16" s="37">
        <f>D16-C16</f>
        <v>5.4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63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64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60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82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34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35</v>
      </c>
      <c r="C31" s="46"/>
      <c r="D31" s="46">
        <v>260</v>
      </c>
      <c r="E31" s="35">
        <f t="shared" si="2"/>
        <v>260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36</v>
      </c>
      <c r="B32" s="32" t="s">
        <v>37</v>
      </c>
      <c r="C32" s="33">
        <v>22144.9</v>
      </c>
      <c r="D32" s="33">
        <v>22520</v>
      </c>
      <c r="E32" s="33">
        <f>E33+E77</f>
        <v>375.09999999999854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71</v>
      </c>
      <c r="B33" s="32" t="s">
        <v>74</v>
      </c>
      <c r="C33" s="33">
        <v>22144.9</v>
      </c>
      <c r="D33" s="33">
        <v>22520</v>
      </c>
      <c r="E33" s="33">
        <f t="shared" si="2"/>
        <v>375.09999999999854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9</v>
      </c>
      <c r="C34" s="46">
        <v>20657.6</v>
      </c>
      <c r="D34" s="46">
        <v>21234.4</v>
      </c>
      <c r="E34" s="35">
        <f t="shared" si="2"/>
        <v>576.8000000000029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65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10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12</v>
      </c>
      <c r="C37" s="46">
        <v>1040</v>
      </c>
      <c r="D37" s="46">
        <v>901.7</v>
      </c>
      <c r="E37" s="35">
        <f t="shared" si="2"/>
        <v>-138.29999999999995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11</v>
      </c>
      <c r="C38" s="46">
        <v>50</v>
      </c>
      <c r="D38" s="46">
        <v>38</v>
      </c>
      <c r="E38" s="35">
        <f t="shared" si="2"/>
        <v>-12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14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15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16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17</v>
      </c>
      <c r="C42" s="35"/>
      <c r="D42" s="35"/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18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19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20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66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21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29</v>
      </c>
      <c r="C48" s="46"/>
      <c r="D48" s="46"/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22</v>
      </c>
      <c r="C49" s="46">
        <v>27.5</v>
      </c>
      <c r="D49" s="46">
        <v>45.8</v>
      </c>
      <c r="E49" s="35">
        <f t="shared" si="3"/>
        <v>18.299999999999997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30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53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13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68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23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24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88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61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48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50</v>
      </c>
      <c r="C59" s="46">
        <v>15</v>
      </c>
      <c r="D59" s="46">
        <v>5</v>
      </c>
      <c r="E59" s="35">
        <f t="shared" si="4"/>
        <v>-10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49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51</v>
      </c>
      <c r="C61" s="46"/>
      <c r="D61" s="46"/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52</v>
      </c>
      <c r="C62" s="46">
        <v>100</v>
      </c>
      <c r="D62" s="46">
        <v>89.7</v>
      </c>
      <c r="E62" s="35">
        <f t="shared" si="4"/>
        <v>-10.299999999999997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83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84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81</v>
      </c>
      <c r="C65" s="46">
        <v>0</v>
      </c>
      <c r="D65" s="46">
        <v>5.4</v>
      </c>
      <c r="E65" s="35">
        <f t="shared" si="4"/>
        <v>5.4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102</v>
      </c>
      <c r="C66" s="46">
        <v>14.8</v>
      </c>
      <c r="D66" s="46">
        <v>50</v>
      </c>
      <c r="E66" s="35">
        <f t="shared" si="4"/>
        <v>35.2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103</v>
      </c>
      <c r="C67" s="46">
        <v>100</v>
      </c>
      <c r="D67" s="46">
        <v>45</v>
      </c>
      <c r="E67" s="35">
        <f t="shared" si="4"/>
        <v>-55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104</v>
      </c>
      <c r="C68" s="46">
        <v>40</v>
      </c>
      <c r="D68" s="46">
        <v>0</v>
      </c>
      <c r="E68" s="35">
        <f t="shared" si="4"/>
        <v>-40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105</v>
      </c>
      <c r="C69" s="46">
        <v>100</v>
      </c>
      <c r="D69" s="46">
        <v>90</v>
      </c>
      <c r="E69" s="35">
        <f t="shared" si="4"/>
        <v>-10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106</v>
      </c>
      <c r="C70" s="46">
        <v>0</v>
      </c>
      <c r="D70" s="46">
        <v>15</v>
      </c>
      <c r="E70" s="35">
        <f t="shared" si="4"/>
        <v>15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38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39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55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69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40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41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72</v>
      </c>
      <c r="B77" s="32" t="s">
        <v>75</v>
      </c>
      <c r="C77" s="33"/>
      <c r="D77" s="33"/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42</v>
      </c>
      <c r="C78" s="35"/>
      <c r="D78" s="35"/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70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44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43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85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86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87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45</v>
      </c>
      <c r="C87" s="35"/>
      <c r="D87" s="35"/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78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77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56</v>
      </c>
      <c r="C90" s="48"/>
      <c r="D90" s="46"/>
      <c r="E90" s="35">
        <f t="shared" si="5"/>
        <v>0</v>
      </c>
      <c r="F90" s="76" t="s">
        <v>99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2017-03-09T06:39:57Z</dcterms:modified>
  <cp:category/>
  <cp:version/>
  <cp:contentType/>
  <cp:contentStatus/>
</cp:coreProperties>
</file>