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<sst xmlns="http://schemas.openxmlformats.org/spreadsheetml/2006/main" count="168" uniqueCount="111">
  <si>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</si>
  <si>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</si>
  <si>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</si>
  <si>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</si>
  <si>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</si>
  <si>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</si>
  <si>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</si>
  <si>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</si>
  <si>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</si>
  <si>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</si>
  <si>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</si>
  <si>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</si>
  <si>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</si>
  <si>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</si>
  <si>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</si>
  <si>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</si>
  <si>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</si>
  <si>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</si>
  <si>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</si>
  <si>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</si>
  <si>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</si>
  <si>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</si>
  <si>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</si>
  <si>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</si>
  <si>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</si>
  <si>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</si>
  <si>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</si>
  <si>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</si>
  <si>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</si>
  <si>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</si>
  <si>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</si>
  <si>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</si>
  <si>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</si>
  <si>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</si>
  <si>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</si>
  <si>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</si>
  <si>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</si>
  <si>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</si>
  <si>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</si>
  <si>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</si>
  <si>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</si>
  <si>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</si>
  <si>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</si>
  <si>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</si>
  <si>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</si>
  <si>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</si>
  <si>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</si>
  <si>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</si>
  <si>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</si>
  <si>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</si>
  <si>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</si>
  <si>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</si>
  <si>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</si>
  <si>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</si>
  <si>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</si>
  <si>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</si>
  <si>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</si>
  <si>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</si>
  <si>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</si>
  <si>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</si>
  <si>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</si>
  <si>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</si>
  <si>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</si>
  <si>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</si>
  <si>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</si>
  <si>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</si>
  <si>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</si>
  <si>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</si>
  <si>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</si>
  <si>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</si>
  <si>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</si>
  <si>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</si>
  <si>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</si>
  <si>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</si>
  <si>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</si>
  <si>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</si>
  <si>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</si>
  <si>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</si>
  <si>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</si>
  <si>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</si>
  <si>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</si>
  <si>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</si>
  <si>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</si>
  <si>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</si>
  <si>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</si>
  <si>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</si>
  <si>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</si>
  <si>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</si>
  <si>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</si>
  <si>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</si>
  <si>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</si>
  <si>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</si>
  <si>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</si>
  <si>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</si>
  <si>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</si>
  <si>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</si>
  <si>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</si>
  <si>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</si>
  <si>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</si>
  <si>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</si>
  <si>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</si>
  <si>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</si>
  <si>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</si>
  <si>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</si>
  <si>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</si>
  <si>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</si>
  <si>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</si>
  <si>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</si>
  <si>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</si>
  <si>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</si>
  <si>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 xml:space="preserve">«ՂԱԶԱՐԱՎԱՆԻ ՀԻՄՆԱԿԱՆ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</si>
</sst>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107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103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104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106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103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105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109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62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79</v>
      </c>
      <c r="C14" s="10"/>
      <c r="D14" s="11"/>
      <c r="E14" s="11" t="s">
        <v>92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96</v>
      </c>
      <c r="C15" s="10"/>
      <c r="D15" s="11"/>
      <c r="E15" s="11"/>
      <c r="F15" s="21"/>
      <c r="G15" s="1"/>
    </row>
    <row r="16" spans="1:7" ht="18" customHeight="1">
      <c r="A16" s="20"/>
      <c r="B16" s="22" t="s">
        <v>97</v>
      </c>
      <c r="C16" s="10"/>
      <c r="D16" s="11"/>
      <c r="E16" s="11"/>
      <c r="F16" s="21"/>
      <c r="G16" s="1"/>
    </row>
    <row r="17" spans="1:7" ht="18" customHeight="1">
      <c r="A17" s="20"/>
      <c r="B17" s="22" t="s">
        <v>98</v>
      </c>
      <c r="C17" s="10"/>
      <c r="D17" s="11"/>
      <c r="E17" s="11"/>
      <c r="F17" s="21"/>
      <c r="G17" s="1"/>
    </row>
    <row r="18" spans="1:7" ht="18" customHeight="1">
      <c r="A18" s="20"/>
      <c r="B18" s="22" t="s">
        <v>99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83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96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97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82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97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98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66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67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63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85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100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68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69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71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91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64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86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87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84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102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101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70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25">
      <selection activeCell="I39" sqref="I39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61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95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93</v>
      </c>
      <c r="D5" s="59" t="s">
        <v>94</v>
      </c>
      <c r="E5" s="59" t="s">
        <v>60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/>
      <c r="D6" s="45"/>
      <c r="E6" s="33">
        <f aca="true" t="shared" si="0" ref="E6:E11">D6-C6</f>
        <v>0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76</v>
      </c>
      <c r="C7" s="33">
        <f>SUM(C8,C19:C31)</f>
        <v>37481.4</v>
      </c>
      <c r="D7" s="33">
        <v>37581.1</v>
      </c>
      <c r="E7" s="33">
        <f t="shared" si="0"/>
        <v>99.69999999999709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79</v>
      </c>
      <c r="C8" s="46">
        <f>C9+C10+C11+C13+C16+C12</f>
        <v>37481.4</v>
      </c>
      <c r="D8" s="46">
        <v>37581.1</v>
      </c>
      <c r="E8" s="35">
        <f t="shared" si="0"/>
        <v>99.69999999999709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96</v>
      </c>
      <c r="C9" s="46">
        <v>13088</v>
      </c>
      <c r="D9" s="46">
        <v>13088</v>
      </c>
      <c r="E9" s="35">
        <f t="shared" si="0"/>
        <v>0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97</v>
      </c>
      <c r="C10" s="46">
        <v>16640.6</v>
      </c>
      <c r="D10" s="46">
        <v>16740.5</v>
      </c>
      <c r="E10" s="35">
        <f t="shared" si="0"/>
        <v>99.90000000000146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98</v>
      </c>
      <c r="C11" s="46">
        <v>6351</v>
      </c>
      <c r="D11" s="46">
        <v>6351</v>
      </c>
      <c r="E11" s="35">
        <f t="shared" si="0"/>
        <v>0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99</v>
      </c>
      <c r="C12" s="46">
        <v>1401.8</v>
      </c>
      <c r="D12" s="46">
        <v>1401.8</v>
      </c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65</v>
      </c>
      <c r="C13" s="48">
        <f>C14+C15</f>
        <v>0</v>
      </c>
      <c r="D13" s="48">
        <f>D14+D15</f>
        <v>0</v>
      </c>
      <c r="E13" s="37">
        <f>D13-C13</f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96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97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82</v>
      </c>
      <c r="C16" s="48">
        <f>C17+C18</f>
        <v>0</v>
      </c>
      <c r="D16" s="48">
        <f>D17+D18</f>
        <v>0</v>
      </c>
      <c r="E16" s="37">
        <f>D16-C16</f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97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98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>
        <f>D19-C19</f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66</v>
      </c>
      <c r="C20" s="46"/>
      <c r="D20" s="46"/>
      <c r="E20" s="35">
        <f aca="true" t="shared" si="1" ref="E20:E29">D20-C20</f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67</v>
      </c>
      <c r="C21" s="46"/>
      <c r="D21" s="46"/>
      <c r="E21" s="35">
        <f t="shared" si="1"/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63</v>
      </c>
      <c r="C22" s="46"/>
      <c r="D22" s="46"/>
      <c r="E22" s="35">
        <f t="shared" si="1"/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85</v>
      </c>
      <c r="C23" s="46"/>
      <c r="D23" s="46"/>
      <c r="E23" s="35">
        <f t="shared" si="1"/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>
        <f t="shared" si="1"/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>
        <f t="shared" si="1"/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>
        <f t="shared" si="1"/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>
        <f t="shared" si="1"/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>
        <f t="shared" si="1"/>
        <v>0</v>
      </c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>
        <f t="shared" si="1"/>
        <v>0</v>
      </c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>
        <f aca="true" t="shared" si="2" ref="E30:E40">D30-C30</f>
        <v>0</v>
      </c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>
        <f t="shared" si="2"/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C33+C77</f>
        <v>37481.4</v>
      </c>
      <c r="D32" s="33">
        <f>D33+D77</f>
        <v>36381.1</v>
      </c>
      <c r="E32" s="33">
        <f>E33+E77</f>
        <v>-1100.300000000003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74</v>
      </c>
      <c r="B33" s="32" t="s">
        <v>77</v>
      </c>
      <c r="C33" s="33">
        <f>SUM(C34,C37:C42,C46:C71,C75:C76)</f>
        <v>37481.4</v>
      </c>
      <c r="D33" s="33">
        <f>SUM(D34,D37:D42,D46:D71,D75:D76)</f>
        <v>35181.1</v>
      </c>
      <c r="E33" s="33">
        <f t="shared" si="2"/>
        <v>-2300.300000000003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36401.4</v>
      </c>
      <c r="D34" s="46">
        <v>33533</v>
      </c>
      <c r="E34" s="35">
        <f t="shared" si="2"/>
        <v>-2868.4000000000015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68</v>
      </c>
      <c r="C35" s="46"/>
      <c r="D35" s="46"/>
      <c r="E35" s="35">
        <f t="shared" si="2"/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>
        <f t="shared" si="2"/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400</v>
      </c>
      <c r="D37" s="46">
        <v>700</v>
      </c>
      <c r="E37" s="35">
        <f t="shared" si="2"/>
        <v>300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400</v>
      </c>
      <c r="D38" s="46">
        <v>400</v>
      </c>
      <c r="E38" s="35">
        <f t="shared" si="2"/>
        <v>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>
        <f t="shared" si="2"/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>
        <f t="shared" si="2"/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>
        <f aca="true" t="shared" si="3" ref="E41:E50">D41-C41</f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>
        <f t="shared" si="3"/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>
        <f t="shared" si="3"/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>
        <f t="shared" si="3"/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>
        <f t="shared" si="3"/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69</v>
      </c>
      <c r="C46" s="48"/>
      <c r="D46" s="48"/>
      <c r="E46" s="37">
        <f t="shared" si="3"/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>
        <f t="shared" si="3"/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>
        <f t="shared" si="3"/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80</v>
      </c>
      <c r="D49" s="46">
        <v>280</v>
      </c>
      <c r="E49" s="35">
        <f t="shared" si="3"/>
        <v>200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>
        <f t="shared" si="3"/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>
        <f aca="true" t="shared" si="4" ref="E51:E79">D51-C51</f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>
        <f t="shared" si="4"/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71</v>
      </c>
      <c r="C53" s="46"/>
      <c r="D53" s="46"/>
      <c r="E53" s="35">
        <f t="shared" si="4"/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>
        <f t="shared" si="4"/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>
        <f t="shared" si="4"/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91</v>
      </c>
      <c r="C56" s="46">
        <v>100</v>
      </c>
      <c r="D56" s="46">
        <v>100</v>
      </c>
      <c r="E56" s="35">
        <f t="shared" si="4"/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64</v>
      </c>
      <c r="C57" s="46"/>
      <c r="D57" s="46"/>
      <c r="E57" s="35">
        <f t="shared" si="4"/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>
        <f t="shared" si="4"/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100</v>
      </c>
      <c r="D59" s="46">
        <v>100</v>
      </c>
      <c r="E59" s="35">
        <f t="shared" si="4"/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>
        <f t="shared" si="4"/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>
        <f t="shared" si="4"/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>
        <v>48</v>
      </c>
      <c r="E62" s="35">
        <f t="shared" si="4"/>
        <v>48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86</v>
      </c>
      <c r="C63" s="46"/>
      <c r="D63" s="46"/>
      <c r="E63" s="35">
        <f t="shared" si="4"/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87</v>
      </c>
      <c r="C64" s="46"/>
      <c r="D64" s="46"/>
      <c r="E64" s="35">
        <f t="shared" si="4"/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84</v>
      </c>
      <c r="C65" s="46"/>
      <c r="D65" s="46">
        <v>20.1</v>
      </c>
      <c r="E65" s="35">
        <f t="shared" si="4"/>
        <v>20.1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>
        <f t="shared" si="4"/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>
        <f t="shared" si="4"/>
        <v>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>
        <f t="shared" si="4"/>
        <v>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>
        <f t="shared" si="4"/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>
        <f t="shared" si="4"/>
        <v>0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>
        <f t="shared" si="4"/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>
        <f t="shared" si="4"/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>
        <f t="shared" si="4"/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72</v>
      </c>
      <c r="C74" s="46"/>
      <c r="D74" s="46"/>
      <c r="E74" s="35">
        <f t="shared" si="4"/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>
        <f t="shared" si="4"/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>
        <f t="shared" si="4"/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75</v>
      </c>
      <c r="B77" s="32" t="s">
        <v>78</v>
      </c>
      <c r="C77" s="33">
        <f>+C78+C87</f>
        <v>0</v>
      </c>
      <c r="D77" s="33">
        <v>1200</v>
      </c>
      <c r="E77" s="35">
        <f t="shared" si="4"/>
        <v>1200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>
        <f t="shared" si="4"/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73</v>
      </c>
      <c r="C79" s="46"/>
      <c r="D79" s="46">
        <v>998</v>
      </c>
      <c r="E79" s="35">
        <f t="shared" si="4"/>
        <v>998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>
        <v>137</v>
      </c>
      <c r="E80" s="35">
        <f aca="true" t="shared" si="5" ref="E80:E90">D80-C80</f>
        <v>137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>
        <f t="shared" si="5"/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88</v>
      </c>
      <c r="C82" s="48"/>
      <c r="D82" s="46"/>
      <c r="E82" s="35">
        <f t="shared" si="5"/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89</v>
      </c>
      <c r="C83" s="48"/>
      <c r="D83" s="46">
        <v>50</v>
      </c>
      <c r="E83" s="35">
        <f t="shared" si="5"/>
        <v>50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90</v>
      </c>
      <c r="C84" s="48"/>
      <c r="D84" s="46">
        <v>15</v>
      </c>
      <c r="E84" s="35">
        <f t="shared" si="5"/>
        <v>15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>
        <f t="shared" si="5"/>
        <v>0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>
        <f t="shared" si="5"/>
        <v>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f>SUM(C88:C90)</f>
        <v>0</v>
      </c>
      <c r="D87" s="35">
        <f>SUM(D88:D90)</f>
        <v>0</v>
      </c>
      <c r="E87" s="35">
        <f t="shared" si="5"/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81</v>
      </c>
      <c r="C88" s="48"/>
      <c r="D88" s="46"/>
      <c r="E88" s="35">
        <f t="shared" si="5"/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80</v>
      </c>
      <c r="C89" s="48"/>
      <c r="D89" s="46"/>
      <c r="E89" s="35">
        <f t="shared" si="5"/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>
        <f t="shared" si="5"/>
        <v>0</v>
      </c>
      <c r="F90" s="76" t="s">
        <v>108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2017-03-09T05:51:41Z</dcterms:modified>
  <cp:category/>
  <cp:version/>
  <cp:contentType/>
  <cp:contentStatus/>
</cp:coreProperties>
</file>