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<sst xmlns="http://schemas.openxmlformats.org/spreadsheetml/2006/main" count="174" uniqueCount="114">
  <si>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</si>
  <si>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</si>
  <si>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</si>
  <si>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</si>
  <si>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</si>
  <si>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</si>
  <si>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</si>
  <si>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</si>
  <si>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</si>
  <si>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</si>
  <si>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</si>
  <si>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</si>
  <si>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</si>
  <si>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</si>
  <si>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</si>
  <si>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</si>
  <si>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</si>
  <si>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</si>
  <si>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</si>
  <si>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</si>
  <si>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</si>
  <si>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</si>
  <si>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</si>
  <si>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</si>
  <si>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</si>
  <si>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</si>
  <si>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</si>
  <si>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</si>
  <si>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</si>
  <si>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</si>
  <si>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</si>
  <si>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</si>
  <si>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</si>
  <si>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</si>
  <si>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</si>
  <si>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</si>
  <si>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</si>
  <si>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</si>
  <si>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</si>
  <si>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</si>
  <si>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</si>
  <si>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</si>
  <si>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</si>
  <si>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</si>
  <si>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</si>
  <si>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</si>
  <si>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</si>
  <si>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</si>
  <si>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</si>
  <si>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</si>
  <si>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</si>
  <si>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</si>
  <si>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</si>
  <si>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</si>
  <si>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</si>
  <si>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</si>
  <si>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</si>
  <si>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</si>
  <si>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</si>
  <si>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</si>
  <si>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</si>
  <si>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</si>
  <si>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</si>
  <si>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</si>
  <si>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</si>
  <si>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</si>
  <si>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</si>
  <si>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</si>
  <si>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</si>
  <si>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</si>
  <si>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</si>
  <si>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</si>
  <si>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</si>
  <si>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</si>
  <si>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</si>
  <si>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</si>
  <si>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</si>
  <si>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</si>
  <si>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</si>
  <si>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</si>
  <si>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</si>
  <si>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</si>
  <si>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</si>
  <si>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</si>
  <si>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</si>
  <si>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</si>
  <si>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</si>
  <si>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</si>
  <si>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</si>
  <si>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</si>
  <si>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</si>
  <si>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</si>
  <si>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</si>
  <si>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</si>
  <si>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</si>
  <si>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</si>
  <si>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</si>
  <si>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</si>
  <si>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</si>
  <si>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</si>
  <si>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</si>
  <si>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</si>
  <si>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</si>
  <si>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</si>
  <si>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</si>
  <si>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</si>
  <si>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</si>
  <si>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</si>
  <si>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</si>
  <si>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ԱՎՇԵՆԻ Մ. ԽԱՄՈՅԱՆԻ ԱՆՎԱՆ ՀԻՄՆԱԿԱՆ ԴՊՐՈՑ</t>
    </r>
    <r>
      <rPr>
        <b/>
        <sz val="14"/>
        <rFont val="Sylfaen"/>
        <family val="1"/>
      </rPr>
      <t xml:space="preserve">» ՊՈԱԿ-ի </t>
    </r>
  </si>
  <si>
    <t>Ընդհանուր բնույթի այլ ծառայություն</t>
  </si>
  <si>
    <t>Հատուկ նպատակային այլ ծառայություն</t>
  </si>
  <si>
    <t>Մեքենաների և սարքավորումների ընթ. Սարքավորում</t>
  </si>
  <si>
    <t xml:space="preserve">«ԱՎՇԵՆԻ Մ. ԽԱՄՈՅԱՆԻ ԱՆՎԱՆ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</si>
</sst>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64">
      <selection activeCell="B89" sqref="B89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109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19180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10842.2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8337.8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718.9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19898.9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17512.7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506.8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400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5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150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320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0</v>
      </c>
      <c r="G72" s="1"/>
    </row>
    <row r="73" spans="1:7" ht="18.75" customHeight="1">
      <c r="A73" s="20">
        <v>28</v>
      </c>
      <c r="B73" s="102" t="s">
        <v>102</v>
      </c>
      <c r="C73" s="102"/>
      <c r="D73" s="11"/>
      <c r="E73" s="11"/>
      <c r="F73" s="21">
        <v>0</v>
      </c>
      <c r="G73" s="1"/>
    </row>
    <row r="74" spans="1:7" ht="18.75" customHeight="1">
      <c r="A74" s="20">
        <v>29</v>
      </c>
      <c r="B74" s="1" t="s">
        <v>110</v>
      </c>
      <c r="C74" s="12"/>
      <c r="D74" s="11"/>
      <c r="E74" s="11"/>
      <c r="F74" s="21">
        <v>185</v>
      </c>
      <c r="G74" s="1"/>
    </row>
    <row r="75" spans="1:7" ht="18.75" customHeight="1">
      <c r="A75" s="20">
        <v>30</v>
      </c>
      <c r="B75" s="1" t="s">
        <v>111</v>
      </c>
      <c r="C75" s="12"/>
      <c r="D75" s="11"/>
      <c r="E75" s="11"/>
      <c r="F75" s="21">
        <v>179.2</v>
      </c>
      <c r="G75" s="1"/>
    </row>
    <row r="76" spans="1:7" ht="18.75" customHeight="1">
      <c r="A76" s="20">
        <v>31</v>
      </c>
      <c r="B76" s="1" t="s">
        <v>112</v>
      </c>
      <c r="C76" s="12"/>
      <c r="D76" s="11"/>
      <c r="E76" s="11"/>
      <c r="F76" s="21">
        <v>200</v>
      </c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19458.7</v>
      </c>
      <c r="G83" s="85">
        <f>+F38-F83</f>
        <v>440.2000000000007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61</v>
      </c>
      <c r="B1" s="99"/>
      <c r="C1" s="99"/>
      <c r="D1" s="99"/>
      <c r="E1" s="99"/>
    </row>
    <row r="2" spans="1:14" s="4" customFormat="1" ht="24.75" customHeight="1">
      <c r="A2" s="101" t="s">
        <v>113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95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718.9</v>
      </c>
      <c r="D6" s="45">
        <v>440.2</v>
      </c>
      <c r="E6" s="33">
        <f>D6-C6</f>
        <v>-278.7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19164.1</v>
      </c>
      <c r="D7" s="33">
        <f>SUM(D8,D19:D31)</f>
        <v>19898.9</v>
      </c>
      <c r="E7" s="33">
        <f>D7-C7</f>
        <v>734.8000000000029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19164.1</v>
      </c>
      <c r="D8" s="46">
        <f>D9+D10+D11+D13+D16+D12</f>
        <v>19898.9</v>
      </c>
      <c r="E8" s="46">
        <f>E9+E10+E11+E13+E16+E12</f>
        <v>734.7999999999993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11072.6</v>
      </c>
      <c r="D9" s="46">
        <v>11072.6</v>
      </c>
      <c r="E9" s="35">
        <f>D9-C9</f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8091.5</v>
      </c>
      <c r="D10" s="46">
        <v>8826.3</v>
      </c>
      <c r="E10" s="35">
        <f>D10-C10</f>
        <v>734.7999999999993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>D11-C11</f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19164.100000000002</v>
      </c>
      <c r="D32" s="33">
        <f>D33+D77</f>
        <v>19458.7</v>
      </c>
      <c r="E32" s="33">
        <f>E33+E77</f>
        <v>294.59999999999854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19164.100000000002</v>
      </c>
      <c r="D33" s="33">
        <f>SUM(D34,D37:D42,D46:D71,D75:D76)</f>
        <v>19458.7</v>
      </c>
      <c r="E33" s="33">
        <f t="shared" si="1"/>
        <v>294.59999999999854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16787.9</v>
      </c>
      <c r="D34" s="46">
        <v>17512.7</v>
      </c>
      <c r="E34" s="35">
        <f t="shared" si="1"/>
        <v>724.7999999999993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700</v>
      </c>
      <c r="D37" s="46">
        <v>506.8</v>
      </c>
      <c r="E37" s="35">
        <f t="shared" si="1"/>
        <v>-193.2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>
        <v>400</v>
      </c>
      <c r="E38" s="35">
        <f t="shared" si="1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0</v>
      </c>
      <c r="D42" s="35">
        <v>0</v>
      </c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5</v>
      </c>
      <c r="E47" s="35">
        <f t="shared" si="2"/>
        <v>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150</v>
      </c>
      <c r="E49" s="35">
        <f t="shared" si="2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400</v>
      </c>
      <c r="D54" s="46">
        <v>320</v>
      </c>
      <c r="E54" s="35">
        <f t="shared" si="3"/>
        <v>-80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0</v>
      </c>
      <c r="E65" s="35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98" t="s">
        <v>110</v>
      </c>
      <c r="C66" s="46">
        <v>200</v>
      </c>
      <c r="D66" s="46">
        <v>185</v>
      </c>
      <c r="E66" s="35">
        <f t="shared" si="3"/>
        <v>-15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98" t="s">
        <v>111</v>
      </c>
      <c r="C67" s="46">
        <v>326.2</v>
      </c>
      <c r="D67" s="46">
        <v>179.2</v>
      </c>
      <c r="E67" s="35">
        <f t="shared" si="3"/>
        <v>-147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98" t="s">
        <v>112</v>
      </c>
      <c r="C68" s="46">
        <v>200</v>
      </c>
      <c r="D68" s="46">
        <v>200</v>
      </c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f>+D78+D87</f>
        <v>0</v>
      </c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>
        <f>SUM(D79:D86)</f>
        <v>0</v>
      </c>
      <c r="E78" s="35">
        <f t="shared" si="3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0</v>
      </c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>
        <v>0</v>
      </c>
      <c r="D83" s="46">
        <v>0</v>
      </c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2017-03-08T14:45:30Z</cp:lastPrinted>
  <dcterms:created xsi:type="dcterms:W3CDTF">1996-10-14T23:33:28Z</dcterms:created>
  <dcterms:modified xsi:type="dcterms:W3CDTF">2017-03-08T14:45:32Z</dcterms:modified>
  <cp:category/>
  <cp:version/>
  <cp:contentType/>
  <cp:contentStatus/>
</cp:coreProperties>
</file>