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<sst xmlns="http://schemas.openxmlformats.org/spreadsheetml/2006/main" count="168" uniqueCount="111">
  <si>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</si>
  <si>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</si>
  <si>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</si>
  <si>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</si>
  <si>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</si>
  <si>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</si>
  <si>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</si>
  <si>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</si>
  <si>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</si>
  <si>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</si>
  <si>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</si>
  <si>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</si>
  <si>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</si>
  <si>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</si>
  <si>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</si>
  <si>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</si>
  <si>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</si>
  <si>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</si>
  <si>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</si>
  <si>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</si>
  <si>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</si>
  <si>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</si>
  <si>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</si>
  <si>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</si>
  <si>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</si>
  <si>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</si>
  <si>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</si>
  <si>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</si>
  <si>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</si>
  <si>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</si>
  <si>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</si>
  <si>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</si>
  <si>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</si>
  <si>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</si>
  <si>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</si>
  <si>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</si>
  <si>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</si>
  <si>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</si>
  <si>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</si>
  <si>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</si>
  <si>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</si>
  <si>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</si>
  <si>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</si>
  <si>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</si>
  <si>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</si>
  <si>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</si>
  <si>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</si>
  <si>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</si>
  <si>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</si>
  <si>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</si>
  <si>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</si>
  <si>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</si>
  <si>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</si>
  <si>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</si>
  <si>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</si>
  <si>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</si>
  <si>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</si>
  <si>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</si>
  <si>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</si>
  <si>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</si>
  <si>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</si>
  <si>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</si>
  <si>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</si>
  <si>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</si>
  <si>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</si>
  <si>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</si>
  <si>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</si>
  <si>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</si>
  <si>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</si>
  <si>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</si>
  <si>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</si>
  <si>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</si>
  <si>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</si>
  <si>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</si>
  <si>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</si>
  <si>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</si>
  <si>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</si>
  <si>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</si>
  <si>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</si>
  <si>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</si>
  <si>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</si>
  <si>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</si>
  <si>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</si>
  <si>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</si>
  <si>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</si>
  <si>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</si>
  <si>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</si>
  <si>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</si>
  <si>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</si>
  <si>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</si>
  <si>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</si>
  <si>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</si>
  <si>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</si>
  <si>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</si>
  <si>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</si>
  <si>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</si>
  <si>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</si>
  <si>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</si>
  <si>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</si>
  <si>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</si>
  <si>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</si>
  <si>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</si>
  <si>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</si>
  <si>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</si>
  <si>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</si>
  <si>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</si>
  <si>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</si>
  <si>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</si>
  <si>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</si>
  <si>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«ԱՇՆԱԿԻ Գ. ՉԱՈՒՇԻ ԱՄՎԱՆ ՄԻՋՆԱԿԱՐԳ ԴՊՐՈՑ» ՊՈԱԿ-ի </t>
  </si>
  <si>
    <r>
      <t>«</t>
    </r>
    <r>
      <rPr>
        <b/>
        <u val="single"/>
        <sz val="14"/>
        <rFont val="Sylfaen"/>
        <family val="1"/>
      </rPr>
      <t>ԱՇՆԱԿԻ Գ. ՉԱՈՒՇԻ ԱՆՎԱՆ ՄԻՋՆԱԿԱՐԳ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</si>
</sst>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="145" zoomScaleSheetLayoutView="145" zoomScalePageLayoutView="0" workbookViewId="0" topLeftCell="A56">
      <selection activeCell="G84" sqref="G8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107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103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104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106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103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105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110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>
        <f>F14+F34</f>
        <v>42852.8</v>
      </c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F15+F16+F17</f>
        <v>42802.5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9662.1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18463.7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>
        <v>14676.7</v>
      </c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>
        <v>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>
        <v>0</v>
      </c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41.4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>
        <v>41.4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>
        <v>0</v>
      </c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>
        <v>0</v>
      </c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>
        <v>0</v>
      </c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>
        <v>0</v>
      </c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>
        <v>0</v>
      </c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>
        <v>0</v>
      </c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50.3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>
        <v>0</v>
      </c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42852.8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39304.4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>
        <v>0</v>
      </c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1150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521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>
        <v>0</v>
      </c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>
        <v>0</v>
      </c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266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>
        <v>0</v>
      </c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>
        <v>0</v>
      </c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>
        <v>0</v>
      </c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>
        <v>0</v>
      </c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>
        <v>0</v>
      </c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62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>
        <v>0</v>
      </c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>
        <v>0</v>
      </c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3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15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36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>
        <v>0</v>
      </c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>
        <v>0</v>
      </c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41.4</v>
      </c>
      <c r="G72" s="1"/>
    </row>
    <row r="73" spans="1:7" ht="18.75" customHeight="1">
      <c r="A73" s="20">
        <v>28</v>
      </c>
      <c r="B73" s="101" t="s">
        <v>102</v>
      </c>
      <c r="C73" s="101"/>
      <c r="D73" s="11"/>
      <c r="E73" s="11"/>
      <c r="F73" s="21">
        <v>1131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>
        <v>0</v>
      </c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>
        <v>0</v>
      </c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>
        <v>0</v>
      </c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42852.8</v>
      </c>
      <c r="G83" s="85">
        <f>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="160" zoomScaleSheetLayoutView="160" zoomScalePageLayoutView="0" workbookViewId="0" topLeftCell="A82">
      <selection activeCell="E11" sqref="E11:E1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50.3</v>
      </c>
      <c r="D6" s="45">
        <v>50.3</v>
      </c>
      <c r="E6" s="33">
        <f aca="true" t="shared" si="0" ref="E6:E15">D6-C6</f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43502.5</v>
      </c>
      <c r="D7" s="33">
        <f>SUM(D8,D19:D31)</f>
        <v>42802.5</v>
      </c>
      <c r="E7" s="33">
        <f t="shared" si="0"/>
        <v>-700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C9+C10+C11+C12</f>
        <v>43502.5</v>
      </c>
      <c r="D8" s="46">
        <f>D9+D10+D11+D12</f>
        <v>42802.5</v>
      </c>
      <c r="E8" s="35">
        <f t="shared" si="0"/>
        <v>-700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9662.1</v>
      </c>
      <c r="D9" s="46">
        <v>9662.1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18463.7</v>
      </c>
      <c r="D10" s="46">
        <v>18463.7</v>
      </c>
      <c r="E10" s="35">
        <f t="shared" si="0"/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15376.7</v>
      </c>
      <c r="D11" s="46">
        <v>14676.7</v>
      </c>
      <c r="E11" s="35">
        <f t="shared" si="0"/>
        <v>-700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>
        <f t="shared" si="0"/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5">
        <f t="shared" si="0"/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5">
        <f t="shared" si="0"/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5">
        <f t="shared" si="0"/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f>D17+D18</f>
        <v>41.4</v>
      </c>
      <c r="E16" s="37">
        <f>D16-C16</f>
        <v>41.4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>
        <f>D17-C17</f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>
        <v>41.4</v>
      </c>
      <c r="E18" s="37">
        <f>D18-C18</f>
        <v>41.4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43552.8</v>
      </c>
      <c r="D32" s="33">
        <f>D33+D77</f>
        <v>42852.8</v>
      </c>
      <c r="E32" s="33">
        <f>E33+E77</f>
        <v>-700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42555.8</v>
      </c>
      <c r="D33" s="33">
        <f>SUM(D34,D37:D42,D46:D71,D75:D76)</f>
        <v>41721.8</v>
      </c>
      <c r="E33" s="33">
        <f t="shared" si="2"/>
        <v>-834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40100.8</v>
      </c>
      <c r="D34" s="46">
        <v>39304.4</v>
      </c>
      <c r="E34" s="35">
        <f t="shared" si="2"/>
        <v>-796.4000000000015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1600</v>
      </c>
      <c r="D37" s="46">
        <v>1150</v>
      </c>
      <c r="E37" s="35">
        <f t="shared" si="2"/>
        <v>-450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500</v>
      </c>
      <c r="D38" s="46">
        <v>521</v>
      </c>
      <c r="E38" s="35">
        <f t="shared" si="2"/>
        <v>21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65</v>
      </c>
      <c r="D42" s="35">
        <f>SUM(D43:D45)</f>
        <v>73</v>
      </c>
      <c r="E42" s="35">
        <f aca="true" t="shared" si="3" ref="E41:E50">D42-C42</f>
        <v>8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65</v>
      </c>
      <c r="D43" s="46">
        <v>73</v>
      </c>
      <c r="E43" s="35">
        <f t="shared" si="3"/>
        <v>8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98</v>
      </c>
      <c r="D48" s="46">
        <v>266</v>
      </c>
      <c r="E48" s="35">
        <f t="shared" si="3"/>
        <v>168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76</v>
      </c>
      <c r="D49" s="46">
        <v>250</v>
      </c>
      <c r="E49" s="35">
        <f t="shared" si="3"/>
        <v>174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62</v>
      </c>
      <c r="D55" s="46">
        <v>62</v>
      </c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</v>
      </c>
      <c r="D61" s="46">
        <v>15</v>
      </c>
      <c r="E61" s="35">
        <f t="shared" si="4"/>
        <v>5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41</v>
      </c>
      <c r="D62" s="46">
        <v>36</v>
      </c>
      <c r="E62" s="35">
        <f t="shared" si="4"/>
        <v>-5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/>
      <c r="D65" s="46">
        <v>41.4</v>
      </c>
      <c r="E65" s="35">
        <f t="shared" si="4"/>
        <v>41.4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f>SUM(C72:C74)</f>
        <v>0</v>
      </c>
      <c r="D71" s="35">
        <f>SUM(D72:D74)</f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7.75" customHeight="1">
      <c r="A77" s="71" t="s">
        <v>75</v>
      </c>
      <c r="B77" s="32" t="s">
        <v>78</v>
      </c>
      <c r="C77" s="33">
        <f>C78+C87</f>
        <v>997</v>
      </c>
      <c r="D77" s="33">
        <f>+D78+D87</f>
        <v>1131</v>
      </c>
      <c r="E77" s="35">
        <f t="shared" si="4"/>
        <v>134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C79+C80+C81+C82+C83+C84+C85+C86</f>
        <v>997</v>
      </c>
      <c r="D78" s="35">
        <f>D79+D80+D81+D82+D83+D84+D85+D86</f>
        <v>1131</v>
      </c>
      <c r="E78" s="35">
        <f t="shared" si="4"/>
        <v>134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>
        <v>320</v>
      </c>
      <c r="D79" s="46">
        <v>320</v>
      </c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677</v>
      </c>
      <c r="D80" s="46">
        <v>677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>
        <v>134</v>
      </c>
      <c r="E82" s="35">
        <f t="shared" si="5"/>
        <v>134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8.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108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2017-03-08T09:46:06Z</cp:lastPrinted>
  <dcterms:created xsi:type="dcterms:W3CDTF">1996-10-14T23:33:28Z</dcterms:created>
  <dcterms:modified xsi:type="dcterms:W3CDTF">2017-03-08T09:46:45Z</dcterms:modified>
  <cp:category/>
  <cp:version/>
  <cp:contentType/>
  <cp:contentStatus/>
</cp:coreProperties>
</file>