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87" activeTab="1"/>
  </bookViews>
  <sheets>
    <sheet name="Ekamutner ev caxser" sheetId="1" r:id="rId1"/>
    <sheet name="նախահաշիվ " sheetId="2" r:id="rId2"/>
    <sheet name="Лист1" sheetId="3" state="hidden" r:id="rId3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<sst xmlns="http://schemas.openxmlformats.org/spreadsheetml/2006/main" count="168" uniqueCount="114">
  <si>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</si>
  <si>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</si>
  <si>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</si>
  <si>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</si>
  <si>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</si>
  <si>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</si>
  <si>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</si>
  <si>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</si>
  <si>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</si>
  <si>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</si>
  <si>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</si>
  <si>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</si>
  <si>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</si>
  <si>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</si>
  <si>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</si>
  <si>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</si>
  <si>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</si>
  <si>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</si>
  <si>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</si>
  <si>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</si>
  <si>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</si>
  <si>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</si>
  <si>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</si>
  <si>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</si>
  <si>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</si>
  <si>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</si>
  <si>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</si>
  <si>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</si>
  <si>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</si>
  <si>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</si>
  <si>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</si>
  <si>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</si>
  <si>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</si>
  <si>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</si>
  <si>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</si>
  <si>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</si>
  <si>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</si>
  <si>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</si>
  <si>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</si>
  <si>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</si>
  <si>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</si>
  <si>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</si>
  <si>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</si>
  <si>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</si>
  <si>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</si>
  <si>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</si>
  <si>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</si>
  <si>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</si>
  <si>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</si>
  <si>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</si>
  <si>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</si>
  <si>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</si>
  <si>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</si>
  <si>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</si>
  <si>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</si>
  <si>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</si>
  <si>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</si>
  <si>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</si>
  <si>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</si>
  <si>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</si>
  <si>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</si>
  <si>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</si>
  <si>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</si>
  <si>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</si>
  <si>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</si>
  <si>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</si>
  <si>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</si>
  <si>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</si>
  <si>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</si>
  <si>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</si>
  <si>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</si>
  <si>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</si>
  <si>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</si>
  <si>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</si>
  <si>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</si>
  <si>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</si>
  <si>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</si>
  <si>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</si>
  <si>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</si>
  <si>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</si>
  <si>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</si>
  <si>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</si>
  <si>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</si>
  <si>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</si>
  <si>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</si>
  <si>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</si>
  <si>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</si>
  <si>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</si>
  <si>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</si>
  <si>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</si>
  <si>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</si>
  <si>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</si>
  <si>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</si>
  <si>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</si>
  <si>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</si>
  <si>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</si>
  <si>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</si>
  <si>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</si>
  <si>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</si>
  <si>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</si>
  <si>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</si>
  <si>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</si>
  <si>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</si>
  <si>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</si>
  <si>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</si>
  <si>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</si>
  <si>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t>Ներքին գործուղումներ</t>
  </si>
  <si>
    <t>Վարչական  սարքավորումներ</t>
  </si>
  <si>
    <t>Ընդհանուր բնույթի  այլ ծառայություններ</t>
  </si>
  <si>
    <t xml:space="preserve">«ԹԱԼԻՆԻ ԹԻՎ 2 ՀԻՄՆԱԿԱՆ ԴՊՈՐՑ» ՊՈԱԿ-ի </t>
  </si>
  <si>
    <r>
      <t>«</t>
    </r>
    <r>
      <rPr>
        <b/>
        <u val="single"/>
        <sz val="14"/>
        <rFont val="Sylfaen"/>
        <family val="1"/>
      </rPr>
      <t>ԹԱԼԻՆԻ ԹԻՎ 2 ՀԻՄՆԱԿԱՆ ԴՊՈՐՑ</t>
    </r>
    <r>
      <rPr>
        <b/>
        <sz val="14"/>
        <rFont val="Sylfaen"/>
        <family val="1"/>
      </rPr>
      <t xml:space="preserve">» ՊՈԱԿ-ի </t>
    </r>
  </si>
  <si>
    <t>Կապիտալ, այդ թվում`</t>
  </si>
  <si>
    <t>աշակերտական  գույք</t>
  </si>
  <si>
    <t>վարչական սարքավորումներ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</si>
</sst>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0.0"/>
    <numFmt numFmtId="189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9" fontId="2" fillId="0" borderId="10" xfId="34" applyNumberFormat="1" applyFont="1" applyBorder="1" applyAlignment="1" applyProtection="1">
      <alignment horizontal="left" vertical="center" wrapText="1"/>
      <protection hidden="1"/>
    </xf>
    <xf numFmtId="188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34" applyNumberFormat="1" applyFont="1" applyBorder="1" applyAlignment="1" applyProtection="1">
      <alignment horizontal="left" vertical="center" wrapText="1"/>
      <protection hidden="1"/>
    </xf>
    <xf numFmtId="189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8" fontId="2" fillId="0" borderId="10" xfId="34" applyNumberFormat="1" applyFont="1" applyBorder="1" applyAlignment="1" applyProtection="1">
      <alignment horizontal="center" vertical="center"/>
      <protection locked="0"/>
    </xf>
    <xf numFmtId="188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34" applyNumberFormat="1" applyFont="1" applyBorder="1" applyAlignment="1" applyProtection="1">
      <alignment horizontal="center" vertical="center"/>
      <protection locked="0"/>
    </xf>
    <xf numFmtId="189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9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25">
      <selection activeCell="F63" sqref="F63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47</v>
      </c>
      <c r="B9" s="98"/>
      <c r="C9" s="98"/>
      <c r="D9" s="98"/>
      <c r="E9" s="98"/>
      <c r="F9" s="98"/>
      <c r="G9" s="77"/>
    </row>
    <row r="10" spans="1:6" ht="27.75" customHeight="1">
      <c r="A10" s="100" t="s">
        <v>110</v>
      </c>
      <c r="B10" s="100"/>
      <c r="C10" s="100"/>
      <c r="D10" s="100"/>
      <c r="E10" s="100"/>
      <c r="F10" s="100"/>
    </row>
    <row r="11" spans="1:13" ht="18.75" customHeight="1">
      <c r="A11" s="99" t="s">
        <v>55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60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>
        <v>40356.4</v>
      </c>
      <c r="G13" s="1"/>
    </row>
    <row r="14" spans="1:7" ht="18" customHeight="1">
      <c r="A14" s="20">
        <v>1</v>
      </c>
      <c r="B14" s="22" t="s">
        <v>76</v>
      </c>
      <c r="C14" s="10"/>
      <c r="D14" s="11"/>
      <c r="E14" s="11" t="s">
        <v>89</v>
      </c>
      <c r="F14" s="21">
        <v>20025.3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>
        <v>20331.1</v>
      </c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80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79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64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65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61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82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29</v>
      </c>
      <c r="C38" s="9"/>
      <c r="D38" s="8"/>
      <c r="E38" s="8"/>
      <c r="F38" s="8"/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36684.6</v>
      </c>
      <c r="G41" s="1"/>
    </row>
    <row r="42" spans="1:7" ht="15" customHeight="1">
      <c r="A42" s="65">
        <v>1.1</v>
      </c>
      <c r="B42" s="16" t="s">
        <v>66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1579.2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374.5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>
        <v>57</v>
      </c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>
        <v>36</v>
      </c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>
        <v>113.2</v>
      </c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>
        <v>49</v>
      </c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>
        <v>64.2</v>
      </c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106</v>
      </c>
      <c r="C53" s="12"/>
      <c r="D53" s="11"/>
      <c r="E53" s="11"/>
      <c r="F53" s="21">
        <v>315</v>
      </c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30</v>
      </c>
      <c r="C55" s="12"/>
      <c r="D55" s="11"/>
      <c r="E55" s="11"/>
      <c r="F55" s="21">
        <v>28.2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230.2</v>
      </c>
      <c r="G56" s="1"/>
    </row>
    <row r="57" spans="1:7" ht="18" customHeight="1">
      <c r="A57" s="20">
        <v>12</v>
      </c>
      <c r="B57" s="57" t="s">
        <v>31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54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68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88</v>
      </c>
      <c r="C63" s="12"/>
      <c r="D63" s="11"/>
      <c r="E63" s="11"/>
      <c r="F63" s="21">
        <v>66.5</v>
      </c>
      <c r="G63" s="1"/>
    </row>
    <row r="64" spans="1:7" ht="18" customHeight="1">
      <c r="A64" s="20">
        <v>19</v>
      </c>
      <c r="B64" s="88" t="s">
        <v>62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49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51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50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52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53</v>
      </c>
      <c r="C69" s="12"/>
      <c r="D69" s="11"/>
      <c r="E69" s="11"/>
      <c r="F69" s="21">
        <v>61.8</v>
      </c>
      <c r="G69" s="1"/>
    </row>
    <row r="70" spans="1:7" ht="18.75" customHeight="1">
      <c r="A70" s="20">
        <v>25</v>
      </c>
      <c r="B70" s="74" t="s">
        <v>83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84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81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111</v>
      </c>
      <c r="C78" s="12"/>
      <c r="D78" s="11"/>
      <c r="E78" s="11"/>
      <c r="F78" s="21">
        <v>1131</v>
      </c>
      <c r="G78" s="1"/>
    </row>
    <row r="79" spans="1:7" ht="18" customHeight="1">
      <c r="A79" s="65">
        <v>33.1</v>
      </c>
      <c r="B79" s="64" t="s">
        <v>112</v>
      </c>
      <c r="C79" s="12"/>
      <c r="D79" s="11"/>
      <c r="E79" s="11"/>
      <c r="F79" s="21">
        <v>997</v>
      </c>
      <c r="G79" s="1"/>
    </row>
    <row r="80" spans="1:7" ht="18" customHeight="1">
      <c r="A80" s="20">
        <v>33.2</v>
      </c>
      <c r="B80" s="57" t="s">
        <v>113</v>
      </c>
      <c r="C80" s="12"/>
      <c r="D80" s="11"/>
      <c r="E80" s="11"/>
      <c r="F80" s="19">
        <v>134</v>
      </c>
      <c r="G80" s="1"/>
    </row>
    <row r="81" spans="1:16" s="14" customFormat="1" ht="20.25" customHeight="1">
      <c r="A81" s="20">
        <v>34</v>
      </c>
      <c r="B81" s="57" t="s">
        <v>26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35</v>
      </c>
      <c r="B82" s="74" t="s">
        <v>27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32</v>
      </c>
      <c r="C83" s="9"/>
      <c r="D83" s="8"/>
      <c r="E83" s="8"/>
      <c r="F83" s="8">
        <v>40677.2</v>
      </c>
      <c r="G83" s="85">
        <f>+F38-F83</f>
        <v>-40677.2</v>
      </c>
    </row>
    <row r="84" spans="2:7" ht="18">
      <c r="B84" s="18"/>
      <c r="C84" s="23" t="s">
        <v>28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66">
      <selection activeCell="A45" sqref="A45:E91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59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92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48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33</v>
      </c>
      <c r="C5" s="59" t="s">
        <v>90</v>
      </c>
      <c r="D5" s="59" t="s">
        <v>91</v>
      </c>
      <c r="E5" s="59" t="s">
        <v>58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34</v>
      </c>
      <c r="C6" s="45">
        <v>439</v>
      </c>
      <c r="D6" s="45">
        <v>439</v>
      </c>
      <c r="E6" s="33">
        <f aca="true" t="shared" si="0" ref="E6:E11">D6-C6</f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73</v>
      </c>
      <c r="C7" s="33">
        <f>SUM(C8,C19:C31)</f>
        <v>41283.7</v>
      </c>
      <c r="D7" s="33">
        <v>40352.4</v>
      </c>
      <c r="E7" s="33">
        <v>-927.3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76</v>
      </c>
      <c r="C8" s="46">
        <v>41283.7</v>
      </c>
      <c r="D8" s="46">
        <v>40356.4</v>
      </c>
      <c r="E8" s="35">
        <f t="shared" si="0"/>
        <v>-927.2999999999956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20952.6</v>
      </c>
      <c r="D9" s="46">
        <v>20025.3</v>
      </c>
      <c r="E9" s="35">
        <f t="shared" si="0"/>
        <v>-927.2999999999993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20331.1</v>
      </c>
      <c r="D10" s="46">
        <v>20331.1</v>
      </c>
      <c r="E10" s="35">
        <f t="shared" si="0"/>
        <v>0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>
        <f t="shared" si="0"/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63</v>
      </c>
      <c r="C13" s="48">
        <f>C14+C15</f>
        <v>0</v>
      </c>
      <c r="D13" s="48">
        <f>D14+D15</f>
        <v>0</v>
      </c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79</v>
      </c>
      <c r="C16" s="48">
        <f>C17+C18</f>
        <v>0</v>
      </c>
      <c r="D16" s="48"/>
      <c r="E16" s="37">
        <f>D16-C16</f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64</v>
      </c>
      <c r="C20" s="46"/>
      <c r="D20" s="46"/>
      <c r="E20" s="35">
        <f aca="true" t="shared" si="1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65</v>
      </c>
      <c r="C21" s="46"/>
      <c r="D21" s="46"/>
      <c r="E21" s="35">
        <f t="shared" si="1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61</v>
      </c>
      <c r="C22" s="46"/>
      <c r="D22" s="46"/>
      <c r="E22" s="35">
        <f t="shared" si="1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82</v>
      </c>
      <c r="C23" s="46"/>
      <c r="D23" s="46"/>
      <c r="E23" s="35">
        <f t="shared" si="1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>
        <f t="shared" si="1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1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35</v>
      </c>
      <c r="C26" s="46"/>
      <c r="D26" s="46"/>
      <c r="E26" s="35">
        <f t="shared" si="1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>
        <f t="shared" si="1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1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1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2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36</v>
      </c>
      <c r="C31" s="46"/>
      <c r="D31" s="46"/>
      <c r="E31" s="35">
        <f t="shared" si="2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37</v>
      </c>
      <c r="B32" s="32" t="s">
        <v>38</v>
      </c>
      <c r="C32" s="33">
        <v>41722.7</v>
      </c>
      <c r="D32" s="33">
        <v>40886.7</v>
      </c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71</v>
      </c>
      <c r="B33" s="32" t="s">
        <v>74</v>
      </c>
      <c r="C33" s="33">
        <v>40722.7</v>
      </c>
      <c r="D33" s="33">
        <v>39752.7</v>
      </c>
      <c r="E33" s="33">
        <f t="shared" si="2"/>
        <v>-970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38207.7</v>
      </c>
      <c r="D34" s="46">
        <v>36732.5</v>
      </c>
      <c r="E34" s="35">
        <f t="shared" si="2"/>
        <v>-1475.199999999997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66</v>
      </c>
      <c r="C35" s="46"/>
      <c r="D35" s="46"/>
      <c r="E35" s="35">
        <f t="shared" si="2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/>
      <c r="C36" s="48"/>
      <c r="D36" s="46"/>
      <c r="E36" s="35">
        <f t="shared" si="2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1000</v>
      </c>
      <c r="D37" s="46">
        <v>1579.2</v>
      </c>
      <c r="E37" s="35">
        <f t="shared" si="2"/>
        <v>579.2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420</v>
      </c>
      <c r="D38" s="46">
        <v>399.8</v>
      </c>
      <c r="E38" s="35">
        <f t="shared" si="2"/>
        <v>-20.19999999999999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74</v>
      </c>
      <c r="D39" s="46">
        <v>64</v>
      </c>
      <c r="E39" s="35">
        <f t="shared" si="2"/>
        <v>-10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36</v>
      </c>
      <c r="D40" s="46">
        <v>36</v>
      </c>
      <c r="E40" s="35">
        <f t="shared" si="2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>
        <f aca="true" t="shared" si="3" ref="E41:E50"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120</v>
      </c>
      <c r="D42" s="35">
        <v>130</v>
      </c>
      <c r="E42" s="35">
        <f t="shared" si="3"/>
        <v>10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49</v>
      </c>
      <c r="D43" s="46">
        <v>49</v>
      </c>
      <c r="E43" s="35">
        <f t="shared" si="3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71</v>
      </c>
      <c r="D44" s="48">
        <v>81</v>
      </c>
      <c r="E44" s="37">
        <f t="shared" si="3"/>
        <v>10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3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67</v>
      </c>
      <c r="C46" s="48"/>
      <c r="D46" s="48"/>
      <c r="E46" s="37">
        <f t="shared" si="3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>
        <f t="shared" si="3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30</v>
      </c>
      <c r="C48" s="46">
        <v>150</v>
      </c>
      <c r="D48" s="46">
        <v>73.9</v>
      </c>
      <c r="E48" s="35">
        <f t="shared" si="3"/>
        <v>-76.1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250</v>
      </c>
      <c r="D49" s="46">
        <v>230.2</v>
      </c>
      <c r="E49" s="35">
        <f t="shared" si="3"/>
        <v>-19.80000000000001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31</v>
      </c>
      <c r="C50" s="46"/>
      <c r="D50" s="46"/>
      <c r="E50" s="35">
        <f t="shared" si="3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54</v>
      </c>
      <c r="C51" s="46"/>
      <c r="D51" s="46"/>
      <c r="E51" s="35">
        <f aca="true" t="shared" si="4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106</v>
      </c>
      <c r="C53" s="46">
        <v>260</v>
      </c>
      <c r="D53" s="46">
        <v>315</v>
      </c>
      <c r="E53" s="35">
        <f t="shared" si="4"/>
        <v>55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>
        <f t="shared" si="4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>
        <f t="shared" si="4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88</v>
      </c>
      <c r="C56" s="46">
        <v>118</v>
      </c>
      <c r="D56" s="46">
        <v>112.1</v>
      </c>
      <c r="E56" s="35">
        <f t="shared" si="4"/>
        <v>-5.900000000000006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62</v>
      </c>
      <c r="C57" s="46"/>
      <c r="D57" s="46"/>
      <c r="E57" s="35">
        <f t="shared" si="4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49</v>
      </c>
      <c r="C58" s="46"/>
      <c r="D58" s="46"/>
      <c r="E58" s="35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51</v>
      </c>
      <c r="C59" s="46"/>
      <c r="D59" s="46"/>
      <c r="E59" s="35">
        <f t="shared" si="4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50</v>
      </c>
      <c r="C60" s="46"/>
      <c r="D60" s="46"/>
      <c r="E60" s="35">
        <f t="shared" si="4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52</v>
      </c>
      <c r="C61" s="46">
        <v>5</v>
      </c>
      <c r="D61" s="46">
        <v>15</v>
      </c>
      <c r="E61" s="35">
        <f t="shared" si="4"/>
        <v>10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53</v>
      </c>
      <c r="C62" s="46">
        <v>30</v>
      </c>
      <c r="D62" s="46">
        <v>65</v>
      </c>
      <c r="E62" s="35">
        <f t="shared" si="4"/>
        <v>35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83</v>
      </c>
      <c r="C63" s="46"/>
      <c r="D63" s="46"/>
      <c r="E63" s="35">
        <f t="shared" si="4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84</v>
      </c>
      <c r="C64" s="46"/>
      <c r="D64" s="46"/>
      <c r="E64" s="35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108</v>
      </c>
      <c r="C65" s="46">
        <v>52</v>
      </c>
      <c r="D65" s="46"/>
      <c r="E65" s="35">
        <f t="shared" si="4"/>
        <v>-52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>
        <f t="shared" si="4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4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4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39</v>
      </c>
      <c r="C71" s="35"/>
      <c r="D71" s="35"/>
      <c r="E71" s="35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40</v>
      </c>
      <c r="C72" s="46"/>
      <c r="D72" s="46"/>
      <c r="E72" s="35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56</v>
      </c>
      <c r="C73" s="46"/>
      <c r="D73" s="46"/>
      <c r="E73" s="35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69</v>
      </c>
      <c r="C74" s="46"/>
      <c r="D74" s="46"/>
      <c r="E74" s="35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41</v>
      </c>
      <c r="C75" s="46"/>
      <c r="D75" s="46"/>
      <c r="E75" s="35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42</v>
      </c>
      <c r="C76" s="46"/>
      <c r="D76" s="46"/>
      <c r="E76" s="35">
        <f t="shared" si="4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72</v>
      </c>
      <c r="B77" s="32" t="s">
        <v>75</v>
      </c>
      <c r="C77" s="33">
        <v>1000</v>
      </c>
      <c r="D77" s="33">
        <v>1134</v>
      </c>
      <c r="E77" s="35">
        <f t="shared" si="4"/>
        <v>134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43</v>
      </c>
      <c r="C78" s="35">
        <v>1000</v>
      </c>
      <c r="D78" s="35">
        <v>1000</v>
      </c>
      <c r="E78" s="35">
        <f t="shared" si="4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70</v>
      </c>
      <c r="C79" s="46"/>
      <c r="D79" s="46"/>
      <c r="E79" s="35">
        <f t="shared" si="4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45</v>
      </c>
      <c r="C80" s="46"/>
      <c r="D80" s="46"/>
      <c r="E80" s="35">
        <f aca="true" t="shared" si="5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44</v>
      </c>
      <c r="C81" s="48"/>
      <c r="D81" s="46"/>
      <c r="E81" s="35">
        <f t="shared" si="5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85</v>
      </c>
      <c r="C82" s="48"/>
      <c r="D82" s="46"/>
      <c r="E82" s="35">
        <f t="shared" si="5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86</v>
      </c>
      <c r="C83" s="48"/>
      <c r="D83" s="46"/>
      <c r="E83" s="35">
        <f t="shared" si="5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87</v>
      </c>
      <c r="C84" s="48"/>
      <c r="D84" s="46"/>
      <c r="E84" s="35">
        <f t="shared" si="5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 t="s">
        <v>107</v>
      </c>
      <c r="C85" s="48"/>
      <c r="D85" s="46">
        <v>134</v>
      </c>
      <c r="E85" s="35">
        <f t="shared" si="5"/>
        <v>134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46</v>
      </c>
      <c r="C87" s="35">
        <f>SUM(C88:C90)</f>
        <v>0</v>
      </c>
      <c r="D87" s="35">
        <f>SUM(D88:D90)</f>
        <v>0</v>
      </c>
      <c r="E87" s="35">
        <f t="shared" si="5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78</v>
      </c>
      <c r="C88" s="48"/>
      <c r="D88" s="46"/>
      <c r="E88" s="35">
        <f t="shared" si="5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77</v>
      </c>
      <c r="C89" s="48"/>
      <c r="D89" s="46"/>
      <c r="E89" s="35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57</v>
      </c>
      <c r="C90" s="48"/>
      <c r="D90" s="46"/>
      <c r="E90" s="35">
        <f t="shared" si="5"/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2017-03-08T16:26:27Z</cp:lastPrinted>
  <dcterms:created xsi:type="dcterms:W3CDTF">1996-10-14T23:33:28Z</dcterms:created>
  <dcterms:modified xsi:type="dcterms:W3CDTF">2017-03-08T16:30:09Z</dcterms:modified>
  <cp:category/>
  <cp:version/>
  <cp:contentType/>
  <cp:contentStatus/>
</cp:coreProperties>
</file>