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<sst xmlns="http://schemas.openxmlformats.org/spreadsheetml/2006/main" count="168" uniqueCount="111">
  <si>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</si>
  <si>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</si>
  <si>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</si>
  <si>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</si>
  <si>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</si>
  <si>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</si>
  <si>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</si>
  <si>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</si>
  <si>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</si>
  <si>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</si>
  <si>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</si>
  <si>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</si>
  <si>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</si>
  <si>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</si>
  <si>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</si>
  <si>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</si>
  <si>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</si>
  <si>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</si>
  <si>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</si>
  <si>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</si>
  <si>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</si>
  <si>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</si>
  <si>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</si>
  <si>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</si>
  <si>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</si>
  <si>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</si>
  <si>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</si>
  <si>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</si>
  <si>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</si>
  <si>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</si>
  <si>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</si>
  <si>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</si>
  <si>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</si>
  <si>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</si>
  <si>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</si>
  <si>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</si>
  <si>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</si>
  <si>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</si>
  <si>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</si>
  <si>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</si>
  <si>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</si>
  <si>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</si>
  <si>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</si>
  <si>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</si>
  <si>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</si>
  <si>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</si>
  <si>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</si>
  <si>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</si>
  <si>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</si>
  <si>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</si>
  <si>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</si>
  <si>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</si>
  <si>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</si>
  <si>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</si>
  <si>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</si>
  <si>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</si>
  <si>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</si>
  <si>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</si>
  <si>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</si>
  <si>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</si>
  <si>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</si>
  <si>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</si>
  <si>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</si>
  <si>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</si>
  <si>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</si>
  <si>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</si>
  <si>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</si>
  <si>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</si>
  <si>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</si>
  <si>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</si>
  <si>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</si>
  <si>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</si>
  <si>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</si>
  <si>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</si>
  <si>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</si>
  <si>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</si>
  <si>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</si>
  <si>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</si>
  <si>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</si>
  <si>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</si>
  <si>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</si>
  <si>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</si>
  <si>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</si>
  <si>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</si>
  <si>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</si>
  <si>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</si>
  <si>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</si>
  <si>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</si>
  <si>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</si>
  <si>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</si>
  <si>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</si>
  <si>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</si>
  <si>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</si>
  <si>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</si>
  <si>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</si>
  <si>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</si>
  <si>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</si>
  <si>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</si>
  <si>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</si>
  <si>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</si>
  <si>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</si>
  <si>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</si>
  <si>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</si>
  <si>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</si>
  <si>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</si>
  <si>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</si>
  <si>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</si>
  <si>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</si>
  <si>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</si>
  <si>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 xml:space="preserve">«ՋԱՄՇԼՈՒԻ ՀԻՄՆԱԿԱՆ ԴՊՐՈՑ» ՊՈԱԿ-ի </t>
  </si>
  <si>
    <r>
      <t>«</t>
    </r>
    <r>
      <rPr>
        <b/>
        <u val="single"/>
        <sz val="14"/>
        <rFont val="Sylfaen"/>
        <family val="1"/>
      </rPr>
      <t>ՋԱՄՇԼՈՒԻ ՀԻՄՆԱԿԱՆ ԴՊՐՈՑ</t>
    </r>
    <r>
      <rPr>
        <b/>
        <sz val="14"/>
        <rFont val="Sylfaen"/>
        <family val="1"/>
      </rPr>
      <t xml:space="preserve">» ՊՈԱԿ-ի </t>
    </r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</si>
</sst>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1">
      <selection activeCell="F74" sqref="F74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107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103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104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106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103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105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110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f>F15+F16+'Ekamutner ev caxser'!E2008+F18+F19+F22</f>
        <v>20946.9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10606.4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10340.5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/>
      <c r="G17" s="1"/>
    </row>
    <row r="18" spans="1:7" ht="18" customHeight="1">
      <c r="A18" s="20"/>
      <c r="B18" s="22" t="s">
        <v>99</v>
      </c>
      <c r="C18" s="10"/>
      <c r="D18" s="11"/>
      <c r="E18" s="11"/>
      <c r="F18" s="21">
        <v>0</v>
      </c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>
        <v>0</v>
      </c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>
        <v>0</v>
      </c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>
        <v>0</v>
      </c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>
        <v>0</v>
      </c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>
        <v>0</v>
      </c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>
        <v>30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20976.9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19100.9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>
        <v>0</v>
      </c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1018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83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>
        <v>0</v>
      </c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>
        <v>0</v>
      </c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>
        <v>0</v>
      </c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>
        <v>0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>
        <v>0</v>
      </c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>
        <v>0</v>
      </c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>
        <v>5.4</v>
      </c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0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240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>
        <v>250</v>
      </c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>
        <v>0</v>
      </c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>
        <v>0</v>
      </c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>
        <v>0</v>
      </c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>
        <v>0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0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>
        <v>0</v>
      </c>
      <c r="G72" s="1"/>
    </row>
    <row r="73" spans="1:7" ht="18.75" customHeight="1">
      <c r="A73" s="20">
        <v>28</v>
      </c>
      <c r="B73" s="101" t="s">
        <v>102</v>
      </c>
      <c r="C73" s="101"/>
      <c r="D73" s="11"/>
      <c r="E73" s="11"/>
      <c r="F73" s="21">
        <v>184.1</v>
      </c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>
        <v>0</v>
      </c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>
        <v>0</v>
      </c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>
        <v>0</v>
      </c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20881.4</v>
      </c>
      <c r="G83" s="85">
        <f>+F38-F83</f>
        <v>95.5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1">
      <selection activeCell="C27" sqref="C27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30</v>
      </c>
      <c r="D6" s="45">
        <v>95.5</v>
      </c>
      <c r="E6" s="33">
        <f>D6-C6</f>
        <v>65.5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f>SUM(C8,C19:C31)</f>
        <v>20377</v>
      </c>
      <c r="D7" s="33">
        <f>SUM(D8,D19:D31)</f>
        <v>20976.9</v>
      </c>
      <c r="E7" s="33">
        <f aca="true" t="shared" si="0" ref="E6:E11">D7-C7</f>
        <v>599.9000000000015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>
        <f>C9+C10+C11+C13+C16+C12</f>
        <v>20377</v>
      </c>
      <c r="D8" s="46">
        <f>D9+D10+D11+D13+D16+D12</f>
        <v>20976.9</v>
      </c>
      <c r="E8" s="46">
        <f>E9+E10+E11+E13+E16+E12</f>
        <v>599.8999999999996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10624.4</v>
      </c>
      <c r="D9" s="46">
        <v>10624.4</v>
      </c>
      <c r="E9" s="35">
        <f t="shared" si="0"/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9752.6</v>
      </c>
      <c r="D10" s="46">
        <v>10352.5</v>
      </c>
      <c r="E10" s="35">
        <f t="shared" si="0"/>
        <v>599.8999999999996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/>
      <c r="D11" s="46"/>
      <c r="E11" s="35">
        <f t="shared" si="0"/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/>
      <c r="D12" s="46">
        <v>0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>
        <f>C14+C15</f>
        <v>0</v>
      </c>
      <c r="D13" s="48"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>
        <f>C17+C18</f>
        <v>0</v>
      </c>
      <c r="D16" s="48">
        <v>0</v>
      </c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>
        <v>0</v>
      </c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>
        <f aca="true" t="shared" si="1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>
        <f t="shared" si="1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>
        <v>0</v>
      </c>
      <c r="D22" s="46">
        <v>0</v>
      </c>
      <c r="E22" s="35">
        <f t="shared" si="1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>
        <f t="shared" si="1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>
        <v>0</v>
      </c>
      <c r="E24" s="35">
        <f t="shared" si="1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1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1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>
        <v>0</v>
      </c>
      <c r="E27" s="35">
        <f t="shared" si="1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1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1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2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2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20377</v>
      </c>
      <c r="D32" s="33">
        <f>D33+D77</f>
        <v>20881.4</v>
      </c>
      <c r="E32" s="33">
        <f>E33+E77</f>
        <v>504.40000000000293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f>SUM(C34,C37:C42,C46:C71,C75:C76)</f>
        <v>20127</v>
      </c>
      <c r="D33" s="33">
        <f>SUM(D34,D37:D42,D46:D71,D75:D76)</f>
        <v>20697.300000000003</v>
      </c>
      <c r="E33" s="33">
        <f t="shared" si="2"/>
        <v>570.3000000000029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18145</v>
      </c>
      <c r="D34" s="46">
        <v>19100.9</v>
      </c>
      <c r="E34" s="35">
        <f t="shared" si="2"/>
        <v>955.9000000000015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>
        <f t="shared" si="2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>
        <v>0</v>
      </c>
      <c r="E36" s="35">
        <f t="shared" si="2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1092</v>
      </c>
      <c r="D37" s="46">
        <v>1018</v>
      </c>
      <c r="E37" s="35">
        <f t="shared" si="2"/>
        <v>-74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80</v>
      </c>
      <c r="D38" s="46">
        <v>83</v>
      </c>
      <c r="E38" s="35">
        <f t="shared" si="2"/>
        <v>3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f t="shared" si="2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f t="shared" si="2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f aca="true" t="shared" si="3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f>SUM(C43:C45)</f>
        <v>0</v>
      </c>
      <c r="D42" s="35">
        <v>0</v>
      </c>
      <c r="E42" s="35">
        <f t="shared" si="3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f t="shared" si="3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f t="shared" si="3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10</v>
      </c>
      <c r="D47" s="46">
        <v>5.4</v>
      </c>
      <c r="E47" s="35">
        <f t="shared" si="3"/>
        <v>-4.6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0</v>
      </c>
      <c r="D48" s="46">
        <v>0</v>
      </c>
      <c r="E48" s="35">
        <f t="shared" si="3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200</v>
      </c>
      <c r="D49" s="46">
        <v>240</v>
      </c>
      <c r="E49" s="35">
        <f t="shared" si="3"/>
        <v>40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3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600</v>
      </c>
      <c r="D54" s="46">
        <v>250</v>
      </c>
      <c r="E54" s="35">
        <f t="shared" si="4"/>
        <v>-350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f t="shared" si="4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/>
      <c r="D56" s="46"/>
      <c r="E56" s="35">
        <f t="shared" si="4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>
        <f t="shared" si="4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f t="shared" si="4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f t="shared" si="4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0</v>
      </c>
      <c r="D62" s="46">
        <v>0</v>
      </c>
      <c r="E62" s="35">
        <f t="shared" si="4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>
        <v>0</v>
      </c>
      <c r="E65" s="35">
        <f t="shared" si="4"/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4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4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f t="shared" si="4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>
        <f>+C78+C87</f>
        <v>250</v>
      </c>
      <c r="D77" s="33">
        <f>+D78+D87</f>
        <v>184.1</v>
      </c>
      <c r="E77" s="35">
        <f t="shared" si="4"/>
        <v>-65.9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f>SUM(C79:C86)</f>
        <v>250</v>
      </c>
      <c r="D78" s="35">
        <f>SUM(D79:D86)</f>
        <v>184.1</v>
      </c>
      <c r="E78" s="35">
        <f t="shared" si="4"/>
        <v>-65.9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>
        <v>0</v>
      </c>
      <c r="D79" s="46">
        <v>0</v>
      </c>
      <c r="E79" s="35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f aca="true" t="shared" si="5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>
        <v>250</v>
      </c>
      <c r="D82" s="46">
        <v>184.1</v>
      </c>
      <c r="E82" s="35">
        <f t="shared" si="5"/>
        <v>-65.9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>
        <v>0</v>
      </c>
      <c r="D83" s="46">
        <v>0</v>
      </c>
      <c r="E83" s="35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>
        <v>0</v>
      </c>
      <c r="D84" s="46">
        <v>0</v>
      </c>
      <c r="E84" s="35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5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>
        <f>SUM(D88:D90)</f>
        <v>0</v>
      </c>
      <c r="E87" s="35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5"/>
        <v>0</v>
      </c>
      <c r="F90" s="76" t="s">
        <v>108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Comp</cp:lastModifiedBy>
  <cp:lastPrinted>2017-03-08T08:35:16Z</cp:lastPrinted>
  <dcterms:created xsi:type="dcterms:W3CDTF">1996-10-14T23:33:28Z</dcterms:created>
  <dcterms:modified xsi:type="dcterms:W3CDTF">2017-03-08T08:35:38Z</dcterms:modified>
  <cp:category/>
  <cp:version/>
  <cp:contentType/>
  <cp:contentStatus/>
</cp:coreProperties>
</file>