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33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<sst xmlns="http://schemas.openxmlformats.org/spreadsheetml/2006/main" count="417" uniqueCount="179">
  <si>
    <t xml:space="preserve"> ՀԱՇՎԵՏՎՈՒԹՅՈՒՆ</t>
  </si>
  <si>
    <t>Հ/հ</t>
  </si>
  <si>
    <t>Ֆոնդային բյուջեի տարեսկզբի մնացորդ</t>
  </si>
  <si>
    <t>Վարչական բյուջեի տարեսկզբի մնացորդ</t>
  </si>
  <si>
    <t>Հաշվետու ժամանակաշրջան</t>
  </si>
  <si>
    <t xml:space="preserve">փաստ.                                                                            </t>
  </si>
  <si>
    <t>կատ. %-ը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</si>
  <si>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</si>
  <si>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</si>
  <si>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</si>
  <si>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</si>
  <si>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</si>
  <si>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</si>
  <si>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</si>
  <si>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</si>
  <si>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</si>
  <si>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</si>
  <si>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</si>
  <si>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</si>
  <si>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</si>
  <si>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</si>
  <si>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</si>
  <si>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</si>
  <si>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</si>
  <si>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</si>
  <si>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</si>
  <si>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</si>
  <si>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</si>
  <si>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</si>
  <si>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</si>
  <si>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</si>
  <si>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</si>
  <si>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</si>
  <si>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</si>
  <si>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</si>
  <si>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</si>
  <si>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</si>
  <si>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</si>
  <si>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</si>
  <si>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</si>
  <si>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</si>
  <si>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</si>
  <si>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</si>
  <si>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</si>
  <si>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</si>
  <si>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</si>
  <si>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</si>
  <si>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</si>
  <si>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</si>
  <si>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</si>
  <si>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</si>
  <si>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</si>
  <si>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</si>
  <si>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</si>
  <si>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</si>
  <si>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</si>
  <si>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</si>
  <si>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</si>
  <si>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</si>
  <si>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</si>
  <si>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</si>
  <si>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</si>
  <si>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</si>
  <si>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</si>
  <si>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</si>
  <si>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</si>
  <si>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</si>
  <si>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</si>
  <si>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</si>
  <si>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</si>
  <si>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</si>
  <si>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</si>
  <si>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</si>
  <si>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</si>
  <si>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</si>
  <si>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</si>
  <si>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</si>
  <si>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</si>
  <si>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</si>
  <si>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</si>
  <si>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</si>
  <si>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</si>
  <si>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</si>
  <si>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</si>
  <si>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</si>
  <si>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</si>
  <si>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</si>
  <si>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</si>
  <si>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</si>
  <si>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</si>
  <si>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</si>
  <si>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</si>
  <si>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</si>
  <si>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</si>
  <si>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</si>
  <si>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</si>
  <si>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</si>
  <si>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</si>
  <si>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</si>
  <si>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</si>
  <si>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</si>
  <si>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</si>
  <si>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</si>
  <si>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</si>
  <si>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</si>
  <si>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</si>
  <si>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</si>
  <si>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Մաստարա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</si>
  <si>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</si>
  <si>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</si>
  <si>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</si>
  <si>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</si>
  <si>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</si>
  <si>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</si>
  <si>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</si>
  <si>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</si>
  <si>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</si>
  <si>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Ն.Արթիկ</t>
  </si>
  <si>
    <t>Ն.Բազմաբերդ</t>
  </si>
  <si>
    <t>Ն.Սասնաշեն</t>
  </si>
  <si>
    <t>Դդմասար(Ղաբաղթափա)</t>
  </si>
  <si>
    <t xml:space="preserve">                                                                 Þ»ÕáõÙÁ</t>
  </si>
  <si>
    <t>Անվանումը</t>
  </si>
  <si>
    <t>տող 1000
ԸՆԴԱՄԵՆԸ  ԵԿԱՄՈՒՏՆԵՐ     
(տող 1100 + տող 1200+
տող 1300)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</si>
  <si>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</si>
  <si>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</si>
  <si>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</si>
  <si>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</si>
  <si>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</si>
  <si>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</si>
  <si>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</si>
  <si>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</si>
  <si>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</si>
  <si>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</si>
  <si>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</si>
  <si>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</si>
  <si>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</si>
  <si>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</si>
  <si>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</si>
  <si>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</si>
  <si>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</si>
  <si>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</si>
  <si>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</si>
  <si>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</si>
  <si>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</si>
  <si>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</si>
  <si>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</si>
  <si>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</si>
  <si>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</si>
  <si>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</si>
  <si>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</si>
  <si>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</si>
  <si>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</si>
  <si>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</si>
  <si>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</si>
  <si>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</si>
  <si>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</si>
  <si>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</si>
  <si>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</si>
  <si>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</si>
  <si>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t xml:space="preserve"> տող 1260
2.6 Կապիտալ ներքին պաշտոնական դրամաշնորհներ` ստացված կառավարման այլ մակարդակներից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</si>
  <si>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</si>
  <si>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</si>
  <si>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</si>
  <si>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</si>
  <si>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</si>
  <si>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</si>
  <si>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</si>
  <si>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</si>
  <si>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</si>
  <si>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r>
      <rPr>
        <sz val="12"/>
        <rFont val="Times Armenian"/>
        <family val="0"/>
      </rPr>
  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</si>
  <si>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</si>
  <si>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ԸՆԴԱՄԵՆԸ</t>
  </si>
  <si>
    <t>Ընդամենը գույքահարկի ապառքը 01.01.16թ. դրությամբ*</t>
  </si>
  <si>
    <t>2016թ. բյուջեում ներառված գույքահարկի ապառքի գումարը</t>
  </si>
  <si>
    <t>Ընդամենը հողի հարկի ապառքը 01.01.16թ. դրությամբ*</t>
  </si>
  <si>
    <t>2016թ. բյուջեում ներառված հողի հարկի ապառքի գումարը*</t>
  </si>
  <si>
    <t xml:space="preserve">  ՀՀ   ԱՐԱԳԱԾՈՏՆԻ ՄԱՐԶԻ  ՀԱՄԱՅՆՔՆԵՐԻ   ԲՅՈՒՋԵՏԱՅԻՆ   ԵԿԱՄՈՒՏՆԵՐԻ   ՎԵՐԱԲԵՐՅԱԼ (աճողական)
2016թ ՀՈՒԼԻՍԻ  1-ի ԴՐՈՒԹՅԱՄԲ </t>
  </si>
  <si>
    <t xml:space="preserve">ծրագիր 6ամիս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</si>
</sst>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5">
    <font>
      <sz val="12"/>
      <name val="Times Armenian"/>
      <family val="0"/>
    </font>
    <font>
      <sz val="8"/>
      <name val="Times Armenian"/>
      <family val="0"/>
    </font>
    <font>
      <sz val="10"/>
      <name val="Times Armeni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Armenian"/>
      <family val="2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2"/>
      <name val="Gadugi"/>
      <family val="2"/>
    </font>
    <font>
      <u val="single"/>
      <sz val="12"/>
      <color indexed="20"/>
      <name val="Times Armenian"/>
      <family val="0"/>
    </font>
    <font>
      <u val="single"/>
      <sz val="12"/>
      <color indexed="12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0"/>
    </font>
    <font>
      <sz val="11"/>
      <color rgb="FF006100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2" borderId="2" applyNumberFormat="0" applyAlignment="0" applyProtection="0"/>
    <xf numFmtId="0" fontId="32" fillId="3" borderId="3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2" applyNumberFormat="0" applyAlignment="0" applyProtection="0"/>
    <xf numFmtId="0" fontId="42" fillId="2" borderId="0" applyNumberFormat="0" applyBorder="0" applyAlignment="0" applyProtection="0"/>
    <xf numFmtId="0" fontId="43" fillId="6" borderId="8" applyNumberFormat="0" applyAlignment="0" applyProtection="0"/>
    <xf numFmtId="0" fontId="3" fillId="7" borderId="9" applyNumberFormat="0" applyFont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6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45" fillId="2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5" borderId="0" applyNumberFormat="0" applyBorder="0" applyAlignment="0" applyProtection="0"/>
    <xf numFmtId="0" fontId="54" fillId="12" borderId="0" applyNumberFormat="0" applyBorder="0" applyAlignment="0" applyProtection="0"/>
    <xf numFmtId="0" fontId="54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54" fillId="28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9" borderId="0" applyNumberFormat="0" applyBorder="0" applyAlignment="0" applyProtection="0"/>
    <xf numFmtId="0" fontId="55" fillId="18" borderId="0" applyNumberFormat="0" applyBorder="0" applyAlignment="0" applyProtection="0"/>
    <xf numFmtId="0" fontId="7" fillId="16" borderId="10" applyNumberFormat="0" applyAlignment="0" applyProtection="0"/>
    <xf numFmtId="0" fontId="56" fillId="30" borderId="1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16" applyNumberFormat="0" applyFont="0" applyAlignment="0" applyProtection="0"/>
    <xf numFmtId="0" fontId="62" fillId="1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4" fillId="21" borderId="2" applyNumberFormat="0" applyAlignment="0" applyProtection="0"/>
    <xf numFmtId="0" fontId="17" fillId="16" borderId="3" applyNumberFormat="0" applyAlignment="0" applyProtection="0"/>
    <xf numFmtId="0" fontId="7" fillId="16" borderId="2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" fillId="6" borderId="8" applyNumberFormat="0" applyAlignment="0" applyProtection="0"/>
    <xf numFmtId="0" fontId="1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7" fillId="3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Border="1" applyAlignment="1" applyProtection="1">
      <alignment horizontal="center" vertical="center" wrapText="1"/>
      <protection/>
    </xf>
    <xf numFmtId="0" fontId="24" fillId="16" borderId="21" xfId="0" applyFont="1" applyFill="1" applyBorder="1" applyAlignment="1" applyProtection="1">
      <alignment horizontal="center" vertical="center" wrapText="1"/>
      <protection/>
    </xf>
    <xf numFmtId="0" fontId="27" fillId="16" borderId="21" xfId="0" applyFont="1" applyFill="1" applyBorder="1" applyAlignment="1" applyProtection="1">
      <alignment horizontal="center" vertical="center" wrapText="1"/>
      <protection/>
    </xf>
    <xf numFmtId="0" fontId="27" fillId="16" borderId="2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2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4" fillId="16" borderId="21" xfId="0" applyFont="1" applyFill="1" applyBorder="1" applyAlignment="1" applyProtection="1">
      <alignment vertical="center" wrapText="1"/>
      <protection/>
    </xf>
    <xf numFmtId="0" fontId="24" fillId="16" borderId="22" xfId="0" applyFont="1" applyFill="1" applyBorder="1" applyAlignment="1" applyProtection="1">
      <alignment vertical="center" wrapText="1"/>
      <protection/>
    </xf>
    <xf numFmtId="0" fontId="24" fillId="3" borderId="0" xfId="0" applyFont="1" applyFill="1" applyBorder="1" applyAlignment="1">
      <alignment horizontal="left"/>
    </xf>
    <xf numFmtId="0" fontId="25" fillId="3" borderId="20" xfId="0" applyFont="1" applyFill="1" applyBorder="1" applyAlignment="1" applyProtection="1">
      <alignment horizontal="center" vertical="center" wrapText="1"/>
      <protection/>
    </xf>
    <xf numFmtId="0" fontId="49" fillId="0" borderId="20" xfId="201" applyNumberFormat="1" applyFont="1" applyFill="1" applyBorder="1" applyAlignment="1">
      <alignment horizontal="left" vertical="center"/>
      <protection/>
    </xf>
    <xf numFmtId="0" fontId="49" fillId="3" borderId="20" xfId="201" applyNumberFormat="1" applyFont="1" applyFill="1" applyBorder="1" applyAlignment="1">
      <alignment horizontal="left" vertical="center"/>
      <protection/>
    </xf>
    <xf numFmtId="177" fontId="27" fillId="3" borderId="20" xfId="0" applyNumberFormat="1" applyFont="1" applyFill="1" applyBorder="1" applyAlignment="1" applyProtection="1">
      <alignment horizontal="right" vertical="center" wrapText="1"/>
      <protection/>
    </xf>
    <xf numFmtId="177" fontId="27" fillId="19" borderId="20" xfId="0" applyNumberFormat="1" applyFont="1" applyFill="1" applyBorder="1" applyAlignment="1" applyProtection="1">
      <alignment horizontal="center" vertical="center" wrapText="1"/>
      <protection/>
    </xf>
    <xf numFmtId="177" fontId="27" fillId="19" borderId="20" xfId="0" applyNumberFormat="1" applyFont="1" applyFill="1" applyBorder="1" applyAlignment="1" applyProtection="1">
      <alignment vertical="center" wrapText="1"/>
      <protection/>
    </xf>
    <xf numFmtId="177" fontId="27" fillId="5" borderId="20" xfId="0" applyNumberFormat="1" applyFont="1" applyFill="1" applyBorder="1" applyAlignment="1" applyProtection="1">
      <alignment vertical="center" wrapText="1"/>
      <protection/>
    </xf>
    <xf numFmtId="177" fontId="27" fillId="21" borderId="20" xfId="0" applyNumberFormat="1" applyFont="1" applyFill="1" applyBorder="1" applyAlignment="1" applyProtection="1">
      <alignment vertical="center" wrapText="1"/>
      <protection/>
    </xf>
    <xf numFmtId="177" fontId="27" fillId="21" borderId="20" xfId="0" applyNumberFormat="1" applyFont="1" applyFill="1" applyBorder="1" applyAlignment="1" applyProtection="1">
      <alignment vertical="center" wrapText="1"/>
      <protection locked="0"/>
    </xf>
    <xf numFmtId="177" fontId="27" fillId="0" borderId="20" xfId="0" applyNumberFormat="1" applyFont="1" applyBorder="1" applyAlignment="1" applyProtection="1">
      <alignment vertical="center" wrapText="1"/>
      <protection locked="0"/>
    </xf>
    <xf numFmtId="177" fontId="27" fillId="5" borderId="20" xfId="0" applyNumberFormat="1" applyFont="1" applyFill="1" applyBorder="1" applyAlignment="1" applyProtection="1">
      <alignment vertical="center" wrapText="1"/>
      <protection locked="0"/>
    </xf>
    <xf numFmtId="177" fontId="27" fillId="0" borderId="20" xfId="0" applyNumberFormat="1" applyFont="1" applyBorder="1" applyAlignment="1" applyProtection="1">
      <alignment/>
      <protection locked="0"/>
    </xf>
    <xf numFmtId="177" fontId="27" fillId="0" borderId="20" xfId="0" applyNumberFormat="1" applyFont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4" fillId="0" borderId="20" xfId="201" applyNumberFormat="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 applyProtection="1">
      <alignment/>
      <protection locked="0"/>
    </xf>
    <xf numFmtId="9" fontId="50" fillId="0" borderId="0" xfId="204" applyFont="1" applyAlignment="1" applyProtection="1">
      <alignment/>
      <protection locked="0"/>
    </xf>
    <xf numFmtId="0" fontId="24" fillId="0" borderId="20" xfId="0" applyFont="1" applyFill="1" applyBorder="1" applyAlignment="1" applyProtection="1">
      <alignment horizontal="left"/>
      <protection/>
    </xf>
    <xf numFmtId="0" fontId="27" fillId="16" borderId="20" xfId="0" applyFont="1" applyFill="1" applyBorder="1" applyAlignment="1" applyProtection="1">
      <alignment horizontal="center" vertical="center" wrapText="1"/>
      <protection/>
    </xf>
    <xf numFmtId="177" fontId="27" fillId="0" borderId="20" xfId="0" applyNumberFormat="1" applyFont="1" applyFill="1" applyBorder="1" applyAlignment="1" applyProtection="1">
      <alignment horizontal="right" vertical="center" wrapText="1"/>
      <protection/>
    </xf>
    <xf numFmtId="177" fontId="26" fillId="0" borderId="20" xfId="0" applyNumberFormat="1" applyFont="1" applyBorder="1" applyAlignment="1" applyProtection="1">
      <alignment horizontal="center" vertical="center" wrapText="1"/>
      <protection locked="0"/>
    </xf>
    <xf numFmtId="177" fontId="27" fillId="0" borderId="20" xfId="0" applyNumberFormat="1" applyFont="1" applyBorder="1" applyAlignment="1" applyProtection="1">
      <alignment horizontal="center" vertical="center" wrapText="1"/>
      <protection locked="0"/>
    </xf>
    <xf numFmtId="177" fontId="26" fillId="0" borderId="20" xfId="0" applyNumberFormat="1" applyFont="1" applyBorder="1" applyAlignment="1" applyProtection="1">
      <alignment horizontal="center" vertical="center"/>
      <protection locked="0"/>
    </xf>
    <xf numFmtId="177" fontId="26" fillId="16" borderId="20" xfId="0" applyNumberFormat="1" applyFont="1" applyFill="1" applyBorder="1" applyAlignment="1" applyProtection="1">
      <alignment horizontal="center" vertical="center"/>
      <protection locked="0"/>
    </xf>
    <xf numFmtId="176" fontId="48" fillId="16" borderId="20" xfId="0" applyNumberFormat="1" applyFont="1" applyFill="1" applyBorder="1" applyAlignment="1">
      <alignment horizontal="center" vertical="center" wrapText="1"/>
    </xf>
    <xf numFmtId="176" fontId="27" fillId="16" borderId="20" xfId="0" applyNumberFormat="1" applyFont="1" applyFill="1" applyBorder="1" applyAlignment="1">
      <alignment horizontal="center" vertical="center" wrapText="1"/>
    </xf>
    <xf numFmtId="176" fontId="27" fillId="16" borderId="20" xfId="199" applyNumberFormat="1" applyFont="1" applyFill="1" applyBorder="1" applyAlignment="1">
      <alignment horizontal="center" vertical="center" wrapText="1"/>
      <protection/>
    </xf>
    <xf numFmtId="176" fontId="47" fillId="16" borderId="20" xfId="200" applyNumberFormat="1" applyFont="1" applyFill="1" applyBorder="1" applyAlignment="1">
      <alignment horizontal="center" vertical="center" wrapText="1"/>
      <protection/>
    </xf>
    <xf numFmtId="176" fontId="27" fillId="16" borderId="20" xfId="136" applyNumberFormat="1" applyFont="1" applyFill="1" applyBorder="1" applyAlignment="1">
      <alignment horizontal="center" vertical="center" wrapText="1"/>
      <protection/>
    </xf>
    <xf numFmtId="0" fontId="22" fillId="3" borderId="0" xfId="0" applyFont="1" applyFill="1" applyAlignment="1" applyProtection="1">
      <alignment vertical="center"/>
      <protection locked="0"/>
    </xf>
    <xf numFmtId="4" fontId="22" fillId="3" borderId="0" xfId="0" applyNumberFormat="1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0" borderId="19" xfId="0" applyFont="1" applyBorder="1" applyAlignment="1" applyProtection="1">
      <alignment horizontal="center"/>
      <protection locked="0"/>
    </xf>
    <xf numFmtId="4" fontId="27" fillId="2" borderId="21" xfId="0" applyNumberFormat="1" applyFont="1" applyFill="1" applyBorder="1" applyAlignment="1" applyProtection="1">
      <alignment horizontal="center" vertical="center" wrapText="1"/>
      <protection/>
    </xf>
    <xf numFmtId="4" fontId="27" fillId="2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4" fontId="27" fillId="0" borderId="26" xfId="0" applyNumberFormat="1" applyFont="1" applyBorder="1" applyAlignment="1" applyProtection="1">
      <alignment horizontal="center" vertical="center" wrapText="1"/>
      <protection/>
    </xf>
    <xf numFmtId="4" fontId="27" fillId="0" borderId="27" xfId="0" applyNumberFormat="1" applyFont="1" applyBorder="1" applyAlignment="1" applyProtection="1">
      <alignment horizontal="center" vertical="center" wrapText="1"/>
      <protection/>
    </xf>
    <xf numFmtId="4" fontId="27" fillId="0" borderId="20" xfId="0" applyNumberFormat="1" applyFont="1" applyBorder="1" applyAlignment="1" applyProtection="1">
      <alignment horizontal="center" vertical="center" wrapText="1"/>
      <protection/>
    </xf>
    <xf numFmtId="4" fontId="26" fillId="0" borderId="24" xfId="0" applyNumberFormat="1" applyFont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4" fillId="19" borderId="26" xfId="0" applyFont="1" applyFill="1" applyBorder="1" applyAlignment="1" applyProtection="1">
      <alignment horizontal="center" vertical="center" wrapText="1"/>
      <protection/>
    </xf>
    <xf numFmtId="0" fontId="24" fillId="19" borderId="27" xfId="0" applyFont="1" applyFill="1" applyBorder="1" applyAlignment="1" applyProtection="1">
      <alignment horizontal="center" vertical="center" wrapText="1"/>
      <protection/>
    </xf>
    <xf numFmtId="0" fontId="24" fillId="19" borderId="28" xfId="0" applyFont="1" applyFill="1" applyBorder="1" applyAlignment="1" applyProtection="1">
      <alignment horizontal="center" vertical="center" wrapText="1"/>
      <protection/>
    </xf>
    <xf numFmtId="0" fontId="24" fillId="19" borderId="32" xfId="0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Border="1" applyAlignment="1" applyProtection="1">
      <alignment horizontal="center" vertical="center" wrapText="1"/>
      <protection/>
    </xf>
    <xf numFmtId="0" fontId="24" fillId="19" borderId="33" xfId="0" applyFont="1" applyFill="1" applyBorder="1" applyAlignment="1" applyProtection="1">
      <alignment horizontal="center" vertical="center" wrapText="1"/>
      <protection/>
    </xf>
    <xf numFmtId="0" fontId="24" fillId="19" borderId="29" xfId="0" applyFont="1" applyFill="1" applyBorder="1" applyAlignment="1" applyProtection="1">
      <alignment horizontal="center" vertical="center" wrapText="1"/>
      <protection/>
    </xf>
    <xf numFmtId="0" fontId="24" fillId="19" borderId="19" xfId="0" applyFont="1" applyFill="1" applyBorder="1" applyAlignment="1" applyProtection="1">
      <alignment horizontal="center" vertical="center" wrapText="1"/>
      <protection/>
    </xf>
    <xf numFmtId="0" fontId="24" fillId="19" borderId="30" xfId="0" applyFont="1" applyFill="1" applyBorder="1" applyAlignment="1" applyProtection="1">
      <alignment horizontal="center" vertical="center" wrapText="1"/>
      <protection/>
    </xf>
    <xf numFmtId="4" fontId="27" fillId="3" borderId="29" xfId="0" applyNumberFormat="1" applyFont="1" applyFill="1" applyBorder="1" applyAlignment="1" applyProtection="1">
      <alignment horizontal="center" vertical="center" wrapText="1"/>
      <protection/>
    </xf>
    <xf numFmtId="4" fontId="27" fillId="3" borderId="19" xfId="0" applyNumberFormat="1" applyFont="1" applyFill="1" applyBorder="1" applyAlignment="1" applyProtection="1">
      <alignment horizontal="center" vertical="center" wrapText="1"/>
      <protection/>
    </xf>
    <xf numFmtId="4" fontId="27" fillId="3" borderId="21" xfId="0" applyNumberFormat="1" applyFont="1" applyFill="1" applyBorder="1" applyAlignment="1" applyProtection="1">
      <alignment horizontal="center" vertical="center" wrapText="1"/>
      <protection/>
    </xf>
    <xf numFmtId="4" fontId="27" fillId="3" borderId="22" xfId="0" applyNumberFormat="1" applyFont="1" applyFill="1" applyBorder="1" applyAlignment="1" applyProtection="1">
      <alignment horizontal="center" vertical="center" wrapText="1"/>
      <protection/>
    </xf>
    <xf numFmtId="4" fontId="27" fillId="3" borderId="23" xfId="0" applyNumberFormat="1" applyFont="1" applyFill="1" applyBorder="1" applyAlignment="1" applyProtection="1">
      <alignment horizontal="center" vertical="center" wrapText="1"/>
      <protection/>
    </xf>
    <xf numFmtId="4" fontId="26" fillId="0" borderId="25" xfId="0" applyNumberFormat="1" applyFont="1" applyBorder="1" applyAlignment="1" applyProtection="1">
      <alignment horizontal="center" vertical="center" wrapText="1"/>
      <protection/>
    </xf>
    <xf numFmtId="4" fontId="26" fillId="0" borderId="20" xfId="0" applyNumberFormat="1" applyFont="1" applyBorder="1" applyAlignment="1" applyProtection="1">
      <alignment horizontal="center" vertical="center" wrapText="1"/>
      <protection/>
    </xf>
    <xf numFmtId="4" fontId="27" fillId="19" borderId="26" xfId="0" applyNumberFormat="1" applyFont="1" applyFill="1" applyBorder="1" applyAlignment="1" applyProtection="1">
      <alignment horizontal="center" vertical="center" wrapText="1"/>
      <protection/>
    </xf>
    <xf numFmtId="4" fontId="27" fillId="19" borderId="27" xfId="0" applyNumberFormat="1" applyFont="1" applyFill="1" applyBorder="1" applyAlignment="1" applyProtection="1">
      <alignment horizontal="center" vertical="center" wrapText="1"/>
      <protection/>
    </xf>
    <xf numFmtId="4" fontId="27" fillId="19" borderId="28" xfId="0" applyNumberFormat="1" applyFont="1" applyFill="1" applyBorder="1" applyAlignment="1" applyProtection="1">
      <alignment horizontal="center" vertical="center" wrapText="1"/>
      <protection/>
    </xf>
    <xf numFmtId="4" fontId="27" fillId="19" borderId="32" xfId="0" applyNumberFormat="1" applyFont="1" applyFill="1" applyBorder="1" applyAlignment="1" applyProtection="1">
      <alignment horizontal="center" vertical="center" wrapText="1"/>
      <protection/>
    </xf>
    <xf numFmtId="4" fontId="27" fillId="19" borderId="0" xfId="0" applyNumberFormat="1" applyFont="1" applyFill="1" applyBorder="1" applyAlignment="1" applyProtection="1">
      <alignment horizontal="center" vertical="center" wrapText="1"/>
      <protection/>
    </xf>
    <xf numFmtId="4" fontId="27" fillId="19" borderId="33" xfId="0" applyNumberFormat="1" applyFont="1" applyFill="1" applyBorder="1" applyAlignment="1" applyProtection="1">
      <alignment horizontal="center" vertical="center" wrapText="1"/>
      <protection/>
    </xf>
    <xf numFmtId="4" fontId="27" fillId="19" borderId="29" xfId="0" applyNumberFormat="1" applyFont="1" applyFill="1" applyBorder="1" applyAlignment="1" applyProtection="1">
      <alignment horizontal="center" vertical="center" wrapText="1"/>
      <protection/>
    </xf>
    <xf numFmtId="4" fontId="27" fillId="19" borderId="19" xfId="0" applyNumberFormat="1" applyFont="1" applyFill="1" applyBorder="1" applyAlignment="1" applyProtection="1">
      <alignment horizontal="center" vertical="center" wrapText="1"/>
      <protection/>
    </xf>
    <xf numFmtId="4" fontId="27" fillId="1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3" borderId="24" xfId="0" applyNumberFormat="1" applyFont="1" applyFill="1" applyBorder="1" applyAlignment="1" applyProtection="1">
      <alignment horizontal="center" vertical="center" wrapText="1"/>
      <protection/>
    </xf>
    <xf numFmtId="0" fontId="27" fillId="3" borderId="31" xfId="0" applyNumberFormat="1" applyFont="1" applyFill="1" applyBorder="1" applyAlignment="1" applyProtection="1">
      <alignment horizontal="center" vertical="center" wrapText="1"/>
      <protection/>
    </xf>
    <xf numFmtId="0" fontId="27" fillId="3" borderId="25" xfId="0" applyNumberFormat="1" applyFont="1" applyFill="1" applyBorder="1" applyAlignment="1" applyProtection="1">
      <alignment horizontal="center" vertical="center" wrapText="1"/>
      <protection/>
    </xf>
    <xf numFmtId="4" fontId="25" fillId="19" borderId="26" xfId="0" applyNumberFormat="1" applyFont="1" applyFill="1" applyBorder="1" applyAlignment="1" applyProtection="1">
      <alignment horizontal="center" vertical="center" wrapText="1"/>
      <protection/>
    </xf>
    <xf numFmtId="4" fontId="25" fillId="19" borderId="27" xfId="0" applyNumberFormat="1" applyFont="1" applyFill="1" applyBorder="1" applyAlignment="1" applyProtection="1">
      <alignment horizontal="center" vertical="center" wrapText="1"/>
      <protection/>
    </xf>
    <xf numFmtId="4" fontId="25" fillId="19" borderId="28" xfId="0" applyNumberFormat="1" applyFont="1" applyFill="1" applyBorder="1" applyAlignment="1" applyProtection="1">
      <alignment horizontal="center" vertical="center" wrapText="1"/>
      <protection/>
    </xf>
    <xf numFmtId="4" fontId="25" fillId="19" borderId="32" xfId="0" applyNumberFormat="1" applyFont="1" applyFill="1" applyBorder="1" applyAlignment="1" applyProtection="1">
      <alignment horizontal="center" vertical="center" wrapText="1"/>
      <protection/>
    </xf>
    <xf numFmtId="4" fontId="25" fillId="19" borderId="0" xfId="0" applyNumberFormat="1" applyFont="1" applyFill="1" applyBorder="1" applyAlignment="1" applyProtection="1">
      <alignment horizontal="center" vertical="center" wrapText="1"/>
      <protection/>
    </xf>
    <xf numFmtId="4" fontId="25" fillId="19" borderId="33" xfId="0" applyNumberFormat="1" applyFont="1" applyFill="1" applyBorder="1" applyAlignment="1" applyProtection="1">
      <alignment horizontal="center" vertical="center" wrapText="1"/>
      <protection/>
    </xf>
    <xf numFmtId="4" fontId="25" fillId="19" borderId="29" xfId="0" applyNumberFormat="1" applyFont="1" applyFill="1" applyBorder="1" applyAlignment="1" applyProtection="1">
      <alignment horizontal="center" vertical="center" wrapText="1"/>
      <protection/>
    </xf>
    <xf numFmtId="4" fontId="25" fillId="19" borderId="19" xfId="0" applyNumberFormat="1" applyFont="1" applyFill="1" applyBorder="1" applyAlignment="1" applyProtection="1">
      <alignment horizontal="center" vertical="center" wrapText="1"/>
      <protection/>
    </xf>
    <xf numFmtId="4" fontId="25" fillId="19" borderId="30" xfId="0" applyNumberFormat="1" applyFont="1" applyFill="1" applyBorder="1" applyAlignment="1" applyProtection="1">
      <alignment horizontal="center" vertical="center" wrapText="1"/>
      <protection/>
    </xf>
    <xf numFmtId="4" fontId="26" fillId="0" borderId="32" xfId="0" applyNumberFormat="1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 applyProtection="1">
      <alignment horizontal="center" vertical="center" wrapText="1"/>
      <protection/>
    </xf>
    <xf numFmtId="4" fontId="26" fillId="0" borderId="33" xfId="0" applyNumberFormat="1" applyFont="1" applyBorder="1" applyAlignment="1" applyProtection="1">
      <alignment horizontal="center" vertical="center" wrapText="1"/>
      <protection/>
    </xf>
    <xf numFmtId="4" fontId="27" fillId="10" borderId="26" xfId="0" applyNumberFormat="1" applyFont="1" applyFill="1" applyBorder="1" applyAlignment="1" applyProtection="1">
      <alignment horizontal="center" vertical="center" wrapText="1"/>
      <protection/>
    </xf>
    <xf numFmtId="4" fontId="27" fillId="10" borderId="27" xfId="0" applyNumberFormat="1" applyFont="1" applyFill="1" applyBorder="1" applyAlignment="1" applyProtection="1">
      <alignment horizontal="center" vertical="center" wrapText="1"/>
      <protection/>
    </xf>
    <xf numFmtId="4" fontId="27" fillId="10" borderId="28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6" fillId="3" borderId="24" xfId="0" applyNumberFormat="1" applyFont="1" applyFill="1" applyBorder="1" applyAlignment="1" applyProtection="1">
      <alignment horizontal="center" vertical="center" wrapText="1"/>
      <protection/>
    </xf>
    <xf numFmtId="0" fontId="26" fillId="3" borderId="31" xfId="0" applyNumberFormat="1" applyFont="1" applyFill="1" applyBorder="1" applyAlignment="1" applyProtection="1">
      <alignment horizontal="center" vertical="center" wrapText="1"/>
      <protection/>
    </xf>
    <xf numFmtId="0" fontId="26" fillId="3" borderId="25" xfId="0" applyNumberFormat="1" applyFont="1" applyFill="1" applyBorder="1" applyAlignment="1" applyProtection="1">
      <alignment horizontal="center" vertical="center" wrapText="1"/>
      <protection/>
    </xf>
    <xf numFmtId="0" fontId="26" fillId="3" borderId="20" xfId="0" applyNumberFormat="1" applyFont="1" applyFill="1" applyBorder="1" applyAlignment="1" applyProtection="1">
      <alignment horizontal="center" vertical="center" wrapText="1"/>
      <protection/>
    </xf>
    <xf numFmtId="4" fontId="27" fillId="0" borderId="24" xfId="0" applyNumberFormat="1" applyFont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4" fillId="0" borderId="19" xfId="0" applyFont="1" applyBorder="1" applyAlignment="1" applyProtection="1">
      <alignment horizontal="center"/>
      <protection locked="0"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6" fillId="19" borderId="26" xfId="0" applyNumberFormat="1" applyFont="1" applyFill="1" applyBorder="1" applyAlignment="1" applyProtection="1">
      <alignment horizontal="center" vertical="center" wrapText="1"/>
      <protection/>
    </xf>
    <xf numFmtId="0" fontId="26" fillId="19" borderId="27" xfId="0" applyNumberFormat="1" applyFont="1" applyFill="1" applyBorder="1" applyAlignment="1" applyProtection="1">
      <alignment horizontal="center" vertical="center" wrapText="1"/>
      <protection/>
    </xf>
    <xf numFmtId="0" fontId="26" fillId="19" borderId="28" xfId="0" applyNumberFormat="1" applyFont="1" applyFill="1" applyBorder="1" applyAlignment="1" applyProtection="1">
      <alignment horizontal="center" vertical="center" wrapText="1"/>
      <protection/>
    </xf>
    <xf numFmtId="0" fontId="26" fillId="19" borderId="32" xfId="0" applyNumberFormat="1" applyFont="1" applyFill="1" applyBorder="1" applyAlignment="1" applyProtection="1">
      <alignment horizontal="center" vertical="center" wrapText="1"/>
      <protection/>
    </xf>
    <xf numFmtId="0" fontId="26" fillId="19" borderId="0" xfId="0" applyNumberFormat="1" applyFont="1" applyFill="1" applyBorder="1" applyAlignment="1" applyProtection="1">
      <alignment horizontal="center" vertical="center" wrapText="1"/>
      <protection/>
    </xf>
    <xf numFmtId="0" fontId="26" fillId="19" borderId="33" xfId="0" applyNumberFormat="1" applyFont="1" applyFill="1" applyBorder="1" applyAlignment="1" applyProtection="1">
      <alignment horizontal="center" vertical="center" wrapText="1"/>
      <protection/>
    </xf>
    <xf numFmtId="0" fontId="26" fillId="19" borderId="29" xfId="0" applyNumberFormat="1" applyFont="1" applyFill="1" applyBorder="1" applyAlignment="1" applyProtection="1">
      <alignment horizontal="center" vertical="center" wrapText="1"/>
      <protection/>
    </xf>
    <xf numFmtId="0" fontId="26" fillId="19" borderId="19" xfId="0" applyNumberFormat="1" applyFont="1" applyFill="1" applyBorder="1" applyAlignment="1" applyProtection="1">
      <alignment horizontal="center" vertical="center" wrapText="1"/>
      <protection/>
    </xf>
    <xf numFmtId="0" fontId="26" fillId="1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textRotation="90" wrapText="1"/>
      <protection/>
    </xf>
    <xf numFmtId="0" fontId="27" fillId="0" borderId="22" xfId="0" applyFont="1" applyBorder="1" applyAlignment="1" applyProtection="1">
      <alignment horizontal="center" vertical="center" textRotation="90" wrapText="1"/>
      <protection/>
    </xf>
    <xf numFmtId="0" fontId="27" fillId="0" borderId="23" xfId="0" applyFont="1" applyBorder="1" applyAlignment="1" applyProtection="1">
      <alignment horizontal="center" vertical="center" textRotation="90" wrapText="1"/>
      <protection/>
    </xf>
    <xf numFmtId="4" fontId="27" fillId="10" borderId="31" xfId="0" applyNumberFormat="1" applyFont="1" applyFill="1" applyBorder="1" applyAlignment="1" applyProtection="1">
      <alignment horizontal="center" vertical="center" wrapText="1"/>
      <protection/>
    </xf>
    <xf numFmtId="0" fontId="26" fillId="19" borderId="24" xfId="0" applyNumberFormat="1" applyFont="1" applyFill="1" applyBorder="1" applyAlignment="1" applyProtection="1">
      <alignment horizontal="center" vertical="center" wrapText="1"/>
      <protection/>
    </xf>
    <xf numFmtId="0" fontId="26" fillId="19" borderId="31" xfId="0" applyNumberFormat="1" applyFont="1" applyFill="1" applyBorder="1" applyAlignment="1" applyProtection="1">
      <alignment horizontal="center" vertical="center" wrapText="1"/>
      <protection/>
    </xf>
    <xf numFmtId="0" fontId="26" fillId="19" borderId="25" xfId="0" applyNumberFormat="1" applyFont="1" applyFill="1" applyBorder="1" applyAlignment="1" applyProtection="1">
      <alignment horizontal="center" vertical="center" wrapText="1"/>
      <protection/>
    </xf>
    <xf numFmtId="4" fontId="27" fillId="0" borderId="29" xfId="0" applyNumberFormat="1" applyFont="1" applyBorder="1" applyAlignment="1" applyProtection="1">
      <alignment horizontal="center" vertical="center" wrapText="1"/>
      <protection/>
    </xf>
    <xf numFmtId="4" fontId="27" fillId="0" borderId="19" xfId="0" applyNumberFormat="1" applyFont="1" applyBorder="1" applyAlignment="1" applyProtection="1">
      <alignment horizontal="center" vertical="center" wrapText="1"/>
      <protection/>
    </xf>
    <xf numFmtId="4" fontId="27" fillId="0" borderId="28" xfId="0" applyNumberFormat="1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7" fillId="5" borderId="24" xfId="0" applyFont="1" applyFill="1" applyBorder="1" applyAlignment="1" applyProtection="1">
      <alignment horizontal="center" vertical="center" wrapText="1"/>
      <protection/>
    </xf>
    <xf numFmtId="0" fontId="27" fillId="5" borderId="31" xfId="0" applyFont="1" applyFill="1" applyBorder="1" applyAlignment="1" applyProtection="1">
      <alignment horizontal="center" vertical="center" wrapText="1"/>
      <protection/>
    </xf>
    <xf numFmtId="0" fontId="27" fillId="5" borderId="25" xfId="0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Alignment="1">
      <alignment horizontal="left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textRotation="90" wrapText="1"/>
    </xf>
  </cellXfs>
  <cellStyles count="263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0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1" xfId="123"/>
    <cellStyle name="Normal 12" xfId="124"/>
    <cellStyle name="Normal 12 2" xfId="125"/>
    <cellStyle name="Normal 12 3" xfId="126"/>
    <cellStyle name="Normal 13" xfId="127"/>
    <cellStyle name="Normal 13 2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135"/>
    <cellStyle name="Normal 2 2" xfId="136"/>
    <cellStyle name="Normal 2 2 2" xfId="137"/>
    <cellStyle name="Normal 2 2 2 2" xfId="138"/>
    <cellStyle name="Normal 2 2 2 2 2" xfId="139"/>
    <cellStyle name="Normal 2 2 2 2 2 2" xfId="140"/>
    <cellStyle name="Normal 2 2 2 2 2 2 2" xfId="141"/>
    <cellStyle name="Normal 2 2 2 2 2 2 2 2" xfId="142"/>
    <cellStyle name="Normal 2 2 2 2 2 2 2 3" xfId="143"/>
    <cellStyle name="Normal 2 2 2 2 2 2 2 4" xfId="144"/>
    <cellStyle name="Normal 2 2 2 2 2 2 3" xfId="145"/>
    <cellStyle name="Normal 2 2 2 2 2 2 4" xfId="146"/>
    <cellStyle name="Normal 2 2 2 2 2 3" xfId="147"/>
    <cellStyle name="Normal 2 2 2 2 2 4" xfId="148"/>
    <cellStyle name="Normal 2 2 2 2 2 5" xfId="149"/>
    <cellStyle name="Normal 2 2 2 2 2 6" xfId="150"/>
    <cellStyle name="Normal 2 2 2 2 2 7" xfId="151"/>
    <cellStyle name="Normal 2 2 2 2 3" xfId="152"/>
    <cellStyle name="Normal 2 2 2 2 3 2" xfId="153"/>
    <cellStyle name="Normal 2 2 2 2 3 3" xfId="154"/>
    <cellStyle name="Normal 2 2 2 2 4" xfId="155"/>
    <cellStyle name="Normal 2 2 2 2 5" xfId="156"/>
    <cellStyle name="Normal 2 2 2 2 6" xfId="157"/>
    <cellStyle name="Normal 2 2 2 2 7" xfId="158"/>
    <cellStyle name="Normal 2 2 2 3" xfId="159"/>
    <cellStyle name="Normal 2 2 2 3 2" xfId="160"/>
    <cellStyle name="Normal 2 2 2 3 3" xfId="161"/>
    <cellStyle name="Normal 2 2 2 4" xfId="162"/>
    <cellStyle name="Normal 2 2 2 5" xfId="163"/>
    <cellStyle name="Normal 2 2 2 6" xfId="164"/>
    <cellStyle name="Normal 2 2 2 7" xfId="165"/>
    <cellStyle name="Normal 2 2 2 8" xfId="166"/>
    <cellStyle name="Normal 2 2 3" xfId="167"/>
    <cellStyle name="Normal 2 2 4" xfId="168"/>
    <cellStyle name="Normal 2 2 4 2" xfId="169"/>
    <cellStyle name="Normal 2 2 4 3" xfId="170"/>
    <cellStyle name="Normal 2 2 5" xfId="171"/>
    <cellStyle name="Normal 2 2 6" xfId="172"/>
    <cellStyle name="Normal 2 2 7" xfId="173"/>
    <cellStyle name="Normal 2 2 8" xfId="174"/>
    <cellStyle name="Normal 2 2 9" xfId="175"/>
    <cellStyle name="Normal 2 3" xfId="176"/>
    <cellStyle name="Normal 2 4" xfId="177"/>
    <cellStyle name="Normal 20" xfId="178"/>
    <cellStyle name="Normal 21" xfId="179"/>
    <cellStyle name="Normal 22" xfId="180"/>
    <cellStyle name="Normal 3" xfId="181"/>
    <cellStyle name="Normal 3 2" xfId="182"/>
    <cellStyle name="Normal 3 2 2" xfId="183"/>
    <cellStyle name="Normal 3 2 3" xfId="184"/>
    <cellStyle name="Normal 3 2 4" xfId="185"/>
    <cellStyle name="Normal 3 3" xfId="186"/>
    <cellStyle name="Normal 3 3 2" xfId="187"/>
    <cellStyle name="Normal 3 3 3" xfId="188"/>
    <cellStyle name="Normal 3 4" xfId="189"/>
    <cellStyle name="Normal 3 5" xfId="190"/>
    <cellStyle name="Normal 4" xfId="191"/>
    <cellStyle name="Normal 4 2" xfId="192"/>
    <cellStyle name="Normal 5" xfId="193"/>
    <cellStyle name="Normal 6" xfId="194"/>
    <cellStyle name="Normal 6 2" xfId="195"/>
    <cellStyle name="Normal 7" xfId="196"/>
    <cellStyle name="Normal 8" xfId="197"/>
    <cellStyle name="Normal 8 2" xfId="198"/>
    <cellStyle name="Normal 9" xfId="199"/>
    <cellStyle name="Normal_Sheet1 3" xfId="200"/>
    <cellStyle name="Normal_Sheet2" xfId="201"/>
    <cellStyle name="Note" xfId="202"/>
    <cellStyle name="Output" xfId="203"/>
    <cellStyle name="Percent" xfId="204"/>
    <cellStyle name="Percent 2" xfId="205"/>
    <cellStyle name="Percent 2 2" xfId="206"/>
    <cellStyle name="Percent 2 2 2" xfId="207"/>
    <cellStyle name="Percent 2 2 2 2" xfId="208"/>
    <cellStyle name="Percent 2 2 2 2 2" xfId="209"/>
    <cellStyle name="Percent 2 2 2 2 2 2" xfId="210"/>
    <cellStyle name="Percent 2 2 2 2 2 2 2" xfId="211"/>
    <cellStyle name="Percent 2 2 2 2 2 2 2 2" xfId="212"/>
    <cellStyle name="Percent 2 2 2 2 2 2 2 3" xfId="213"/>
    <cellStyle name="Percent 2 2 2 2 2 2 2 4" xfId="214"/>
    <cellStyle name="Percent 2 2 2 2 2 2 3" xfId="215"/>
    <cellStyle name="Percent 2 2 2 2 2 2 4" xfId="216"/>
    <cellStyle name="Percent 2 2 2 2 2 3" xfId="217"/>
    <cellStyle name="Percent 2 2 2 2 2 4" xfId="218"/>
    <cellStyle name="Percent 2 2 2 2 2 5" xfId="219"/>
    <cellStyle name="Percent 2 2 2 2 2 6" xfId="220"/>
    <cellStyle name="Percent 2 2 2 2 2 7" xfId="221"/>
    <cellStyle name="Percent 2 2 2 2 3" xfId="222"/>
    <cellStyle name="Percent 2 2 2 2 3 2" xfId="223"/>
    <cellStyle name="Percent 2 2 2 2 3 3" xfId="224"/>
    <cellStyle name="Percent 2 2 2 2 4" xfId="225"/>
    <cellStyle name="Percent 2 2 2 2 5" xfId="226"/>
    <cellStyle name="Percent 2 2 2 2 6" xfId="227"/>
    <cellStyle name="Percent 2 2 2 2 7" xfId="228"/>
    <cellStyle name="Percent 2 2 2 3" xfId="229"/>
    <cellStyle name="Percent 2 2 2 3 2" xfId="230"/>
    <cellStyle name="Percent 2 2 2 3 3" xfId="231"/>
    <cellStyle name="Percent 2 2 2 4" xfId="232"/>
    <cellStyle name="Percent 2 2 2 5" xfId="233"/>
    <cellStyle name="Percent 2 2 2 6" xfId="234"/>
    <cellStyle name="Percent 2 2 2 7" xfId="235"/>
    <cellStyle name="Percent 2 2 2 8" xfId="236"/>
    <cellStyle name="Percent 2 2 3" xfId="237"/>
    <cellStyle name="Percent 2 2 4" xfId="238"/>
    <cellStyle name="Percent 2 2 4 2" xfId="239"/>
    <cellStyle name="Percent 2 2 4 3" xfId="240"/>
    <cellStyle name="Percent 2 2 5" xfId="241"/>
    <cellStyle name="Percent 2 2 6" xfId="242"/>
    <cellStyle name="Percent 2 2 7" xfId="243"/>
    <cellStyle name="Percent 2 2 8" xfId="244"/>
    <cellStyle name="Percent 2 2 9" xfId="245"/>
    <cellStyle name="Percent 2 3" xfId="246"/>
    <cellStyle name="Percent 2 4" xfId="247"/>
    <cellStyle name="Percent 3" xfId="248"/>
    <cellStyle name="Percent 3 2" xfId="249"/>
    <cellStyle name="Percent 4" xfId="250"/>
    <cellStyle name="Title" xfId="251"/>
    <cellStyle name="Total" xfId="252"/>
    <cellStyle name="Warning Text" xfId="253"/>
    <cellStyle name="Акцент1" xfId="254"/>
    <cellStyle name="Акцент2" xfId="255"/>
    <cellStyle name="Акцент3" xfId="256"/>
    <cellStyle name="Акцент4" xfId="257"/>
    <cellStyle name="Акцент5" xfId="258"/>
    <cellStyle name="Акцент6" xfId="259"/>
    <cellStyle name="Ввод " xfId="260"/>
    <cellStyle name="Вывод" xfId="261"/>
    <cellStyle name="Вычисление" xfId="262"/>
    <cellStyle name="Заголовок 1" xfId="263"/>
    <cellStyle name="Заголовок 2" xfId="264"/>
    <cellStyle name="Заголовок 3" xfId="265"/>
    <cellStyle name="Заголовок 4" xfId="266"/>
    <cellStyle name="Итог" xfId="267"/>
    <cellStyle name="Контрольная ячейка" xfId="268"/>
    <cellStyle name="Название" xfId="269"/>
    <cellStyle name="Нейтральный" xfId="270"/>
    <cellStyle name="Плохой" xfId="271"/>
    <cellStyle name="Пояснение" xfId="272"/>
    <cellStyle name="Примечание" xfId="273"/>
    <cellStyle name="Связанная ячейка" xfId="274"/>
    <cellStyle name="Текст предупреждения" xfId="275"/>
    <cellStyle name="Хороший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3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N2"/>
    </sheetView>
  </sheetViews>
  <sheetFormatPr defaultColWidth="8.796875" defaultRowHeight="15"/>
  <cols>
    <col min="1" max="1" width="4.69921875" style="1" customWidth="1"/>
    <col min="2" max="2" width="19.69921875" style="36" customWidth="1"/>
    <col min="3" max="3" width="10.8984375" style="1" customWidth="1"/>
    <col min="4" max="4" width="11" style="1" customWidth="1"/>
    <col min="5" max="5" width="13.8984375" style="1" customWidth="1"/>
    <col min="6" max="6" width="13.59765625" style="1" customWidth="1"/>
    <col min="7" max="7" width="16.09765625" style="1" customWidth="1"/>
    <col min="8" max="8" width="12.69921875" style="1" customWidth="1"/>
    <col min="9" max="9" width="12.19921875" style="1" customWidth="1"/>
    <col min="10" max="10" width="10.69921875" style="1" customWidth="1"/>
    <col min="11" max="11" width="11.8984375" style="1" customWidth="1"/>
    <col min="12" max="12" width="8.5" style="1" customWidth="1"/>
    <col min="13" max="13" width="13.59765625" style="1" customWidth="1"/>
    <col min="14" max="14" width="10.69921875" style="1" bestFit="1" customWidth="1"/>
    <col min="15" max="15" width="13" style="1" customWidth="1"/>
    <col min="16" max="16" width="8.59765625" style="1" customWidth="1"/>
    <col min="17" max="17" width="12.59765625" style="1" customWidth="1"/>
    <col min="18" max="18" width="8.8984375" style="1" customWidth="1"/>
    <col min="19" max="19" width="13" style="1" customWidth="1"/>
    <col min="20" max="20" width="9.5" style="1" customWidth="1"/>
    <col min="21" max="21" width="12.69921875" style="1" customWidth="1"/>
    <col min="22" max="22" width="9.5" style="1" customWidth="1"/>
    <col min="23" max="23" width="13.59765625" style="1" customWidth="1"/>
    <col min="24" max="24" width="8.09765625" style="1" customWidth="1"/>
    <col min="25" max="25" width="13.3984375" style="1" customWidth="1"/>
    <col min="26" max="26" width="10.09765625" style="1" customWidth="1"/>
    <col min="27" max="27" width="13" style="1" customWidth="1"/>
    <col min="28" max="28" width="9.09765625" style="1" customWidth="1"/>
    <col min="29" max="29" width="10.19921875" style="1" customWidth="1"/>
    <col min="30" max="30" width="9.19921875" style="1" customWidth="1"/>
    <col min="31" max="31" width="10.19921875" style="1" customWidth="1"/>
    <col min="32" max="32" width="8.5" style="1" customWidth="1"/>
    <col min="33" max="33" width="11.3984375" style="1" customWidth="1"/>
    <col min="34" max="34" width="9.3984375" style="1" customWidth="1"/>
    <col min="35" max="35" width="9.59765625" style="1" customWidth="1"/>
    <col min="36" max="36" width="7.59765625" style="1" customWidth="1"/>
    <col min="37" max="37" width="9.3984375" style="1" customWidth="1"/>
    <col min="38" max="38" width="11" style="1" customWidth="1"/>
    <col min="39" max="39" width="10.19921875" style="1" customWidth="1"/>
    <col min="40" max="40" width="12" style="1" customWidth="1"/>
    <col min="41" max="41" width="9.59765625" style="1" customWidth="1"/>
    <col min="42" max="42" width="13" style="1" customWidth="1"/>
    <col min="43" max="43" width="13.09765625" style="1" customWidth="1"/>
    <col min="44" max="44" width="11.09765625" style="1" customWidth="1"/>
    <col min="45" max="45" width="13.5" style="1" customWidth="1"/>
    <col min="46" max="46" width="10.5" style="1" customWidth="1"/>
    <col min="47" max="48" width="11" style="1" customWidth="1"/>
    <col min="49" max="49" width="10.09765625" style="1" customWidth="1"/>
    <col min="50" max="50" width="11.19921875" style="1" customWidth="1"/>
    <col min="51" max="51" width="10" style="1" customWidth="1"/>
    <col min="52" max="52" width="8.5" style="1" customWidth="1"/>
    <col min="53" max="53" width="11.5" style="1" customWidth="1"/>
    <col min="54" max="54" width="10.5" style="1" customWidth="1"/>
    <col min="55" max="55" width="12.59765625" style="1" customWidth="1"/>
    <col min="56" max="56" width="9.5" style="1" customWidth="1"/>
    <col min="57" max="57" width="12.09765625" style="1" customWidth="1"/>
    <col min="58" max="58" width="8.8984375" style="1" customWidth="1"/>
    <col min="59" max="59" width="11.09765625" style="1" customWidth="1"/>
    <col min="60" max="60" width="10.8984375" style="1" customWidth="1"/>
    <col min="61" max="61" width="10.69921875" style="1" customWidth="1"/>
    <col min="62" max="62" width="9.19921875" style="1" customWidth="1"/>
    <col min="63" max="63" width="13.5" style="1" customWidth="1"/>
    <col min="64" max="64" width="10.59765625" style="1" customWidth="1"/>
    <col min="65" max="65" width="9.09765625" style="1" customWidth="1"/>
    <col min="66" max="66" width="10.59765625" style="1" customWidth="1"/>
    <col min="67" max="67" width="13.09765625" style="1" customWidth="1"/>
    <col min="68" max="68" width="9.09765625" style="1" customWidth="1"/>
    <col min="69" max="69" width="13" style="1" customWidth="1"/>
    <col min="70" max="70" width="11.19921875" style="1" customWidth="1"/>
    <col min="71" max="71" width="13.59765625" style="1" customWidth="1"/>
    <col min="72" max="72" width="11.59765625" style="1" customWidth="1"/>
    <col min="73" max="73" width="12.59765625" style="1" customWidth="1"/>
    <col min="74" max="74" width="13" style="1" customWidth="1"/>
    <col min="75" max="75" width="12.3984375" style="1" customWidth="1"/>
    <col min="76" max="76" width="10.69921875" style="1" customWidth="1"/>
    <col min="77" max="77" width="10.5" style="1" customWidth="1"/>
    <col min="78" max="78" width="12.19921875" style="1" customWidth="1"/>
    <col min="79" max="79" width="11.19921875" style="1" customWidth="1"/>
    <col min="80" max="80" width="11.5" style="1" customWidth="1"/>
    <col min="81" max="81" width="12.8984375" style="1" customWidth="1"/>
    <col min="82" max="82" width="10.3984375" style="1" customWidth="1"/>
    <col min="83" max="83" width="10.19921875" style="1" customWidth="1"/>
    <col min="84" max="84" width="12.5" style="1" customWidth="1"/>
    <col min="85" max="85" width="10.69921875" style="1" customWidth="1"/>
    <col min="86" max="86" width="9.59765625" style="1" customWidth="1"/>
    <col min="87" max="88" width="9.5" style="1" customWidth="1"/>
    <col min="89" max="89" width="9.59765625" style="1" customWidth="1"/>
    <col min="90" max="90" width="13.19921875" style="1" customWidth="1"/>
    <col min="91" max="92" width="10.8984375" style="1" customWidth="1"/>
    <col min="93" max="93" width="12.09765625" style="1" customWidth="1"/>
    <col min="94" max="94" width="11.3984375" style="1" customWidth="1"/>
    <col min="95" max="95" width="8.59765625" style="1" customWidth="1"/>
    <col min="96" max="96" width="13.09765625" style="1" customWidth="1"/>
    <col min="97" max="97" width="12.19921875" style="1" customWidth="1"/>
    <col min="98" max="98" width="11.09765625" style="1" customWidth="1"/>
    <col min="99" max="99" width="9.69921875" style="1" customWidth="1"/>
    <col min="100" max="100" width="11.09765625" style="1" customWidth="1"/>
    <col min="101" max="101" width="10" style="1" customWidth="1"/>
    <col min="102" max="102" width="9.59765625" style="1" customWidth="1"/>
    <col min="103" max="103" width="12" style="1" customWidth="1"/>
    <col min="104" max="104" width="10.19921875" style="1" bestFit="1" customWidth="1"/>
    <col min="105" max="105" width="10.09765625" style="1" customWidth="1"/>
    <col min="106" max="106" width="10.59765625" style="1" customWidth="1"/>
    <col min="107" max="107" width="9.5" style="1" customWidth="1"/>
    <col min="108" max="108" width="9.3984375" style="1" customWidth="1"/>
    <col min="109" max="109" width="11.5" style="1" customWidth="1"/>
    <col min="110" max="110" width="12.19921875" style="1" customWidth="1"/>
    <col min="111" max="111" width="9.3984375" style="1" customWidth="1"/>
    <col min="112" max="112" width="12.3984375" style="1" customWidth="1"/>
    <col min="113" max="113" width="10.69921875" style="1" customWidth="1"/>
    <col min="114" max="114" width="14" style="1" customWidth="1"/>
    <col min="115" max="115" width="12.8984375" style="1" customWidth="1"/>
    <col min="116" max="116" width="11.69921875" style="1" customWidth="1"/>
    <col min="117" max="117" width="12" style="1" customWidth="1"/>
    <col min="118" max="118" width="10.69921875" style="1" customWidth="1"/>
    <col min="119" max="119" width="11" style="1" customWidth="1"/>
    <col min="120" max="120" width="12.59765625" style="1" customWidth="1"/>
    <col min="121" max="16384" width="9" style="1" customWidth="1"/>
  </cols>
  <sheetData>
    <row r="1" spans="1:14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17" s="59" customFormat="1" ht="38.25" customHeight="1">
      <c r="A2" s="132" t="s">
        <v>177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5"/>
      <c r="P2" s="55"/>
      <c r="Q2" s="55"/>
      <c r="R2" s="55"/>
      <c r="S2" s="55"/>
      <c r="T2" s="55"/>
      <c r="U2" s="55"/>
      <c r="V2" s="55"/>
      <c r="W2" s="56"/>
      <c r="X2" s="55"/>
      <c r="Y2" s="55"/>
      <c r="Z2" s="55"/>
      <c r="AA2" s="55"/>
      <c r="AB2" s="55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2:75" ht="18.75" customHeight="1">
      <c r="B3" s="32"/>
      <c r="O3" s="2"/>
      <c r="Q3" s="133"/>
      <c r="R3" s="133"/>
      <c r="S3" s="133"/>
      <c r="T3" s="3"/>
      <c r="W3" s="4"/>
      <c r="X3" s="5"/>
      <c r="Y3" s="5"/>
      <c r="Z3" s="5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BJ3" s="1" t="s">
        <v>121</v>
      </c>
      <c r="BM3" s="60"/>
      <c r="BN3" s="60"/>
      <c r="BU3" s="42"/>
      <c r="BV3" s="42"/>
      <c r="BW3" s="42"/>
    </row>
    <row r="4" spans="1:120" s="6" customFormat="1" ht="21" customHeight="1">
      <c r="A4" s="134" t="s">
        <v>1</v>
      </c>
      <c r="B4" s="135" t="s">
        <v>122</v>
      </c>
      <c r="C4" s="145" t="s">
        <v>2</v>
      </c>
      <c r="D4" s="145" t="s">
        <v>3</v>
      </c>
      <c r="E4" s="109" t="s">
        <v>123</v>
      </c>
      <c r="F4" s="110"/>
      <c r="G4" s="110"/>
      <c r="H4" s="111"/>
      <c r="I4" s="136" t="s">
        <v>124</v>
      </c>
      <c r="J4" s="137"/>
      <c r="K4" s="137"/>
      <c r="L4" s="138"/>
      <c r="M4" s="121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3"/>
      <c r="CQ4" s="90" t="s">
        <v>125</v>
      </c>
      <c r="CR4" s="95" t="s">
        <v>126</v>
      </c>
      <c r="CS4" s="96"/>
      <c r="CT4" s="97"/>
      <c r="CU4" s="148" t="s">
        <v>127</v>
      </c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90" t="s">
        <v>125</v>
      </c>
      <c r="DN4" s="79" t="s">
        <v>128</v>
      </c>
      <c r="DO4" s="80"/>
      <c r="DP4" s="81"/>
    </row>
    <row r="5" spans="1:120" s="6" customFormat="1" ht="24" customHeight="1">
      <c r="A5" s="134"/>
      <c r="B5" s="135"/>
      <c r="C5" s="146"/>
      <c r="D5" s="146"/>
      <c r="E5" s="112"/>
      <c r="F5" s="113"/>
      <c r="G5" s="113"/>
      <c r="H5" s="114"/>
      <c r="I5" s="139"/>
      <c r="J5" s="140"/>
      <c r="K5" s="140"/>
      <c r="L5" s="141"/>
      <c r="M5" s="118" t="s">
        <v>129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  <c r="AN5" s="73" t="s">
        <v>130</v>
      </c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65" t="s">
        <v>131</v>
      </c>
      <c r="BA5" s="66"/>
      <c r="BB5" s="66"/>
      <c r="BC5" s="71" t="s">
        <v>132</v>
      </c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154"/>
      <c r="BS5" s="104" t="s">
        <v>133</v>
      </c>
      <c r="BT5" s="124"/>
      <c r="BU5" s="124"/>
      <c r="BV5" s="124"/>
      <c r="BW5" s="124"/>
      <c r="BX5" s="124"/>
      <c r="BY5" s="124"/>
      <c r="BZ5" s="124"/>
      <c r="CA5" s="105"/>
      <c r="CB5" s="71" t="s">
        <v>134</v>
      </c>
      <c r="CC5" s="72"/>
      <c r="CD5" s="72"/>
      <c r="CE5" s="72"/>
      <c r="CF5" s="72"/>
      <c r="CG5" s="72"/>
      <c r="CH5" s="73" t="s">
        <v>135</v>
      </c>
      <c r="CI5" s="73"/>
      <c r="CJ5" s="73"/>
      <c r="CK5" s="65" t="s">
        <v>136</v>
      </c>
      <c r="CL5" s="66"/>
      <c r="CM5" s="67"/>
      <c r="CN5" s="65" t="s">
        <v>137</v>
      </c>
      <c r="CO5" s="66"/>
      <c r="CP5" s="67"/>
      <c r="CQ5" s="91"/>
      <c r="CR5" s="98"/>
      <c r="CS5" s="99"/>
      <c r="CT5" s="100"/>
      <c r="CU5" s="93"/>
      <c r="CV5" s="93"/>
      <c r="CW5" s="94"/>
      <c r="CX5" s="94"/>
      <c r="CY5" s="94"/>
      <c r="CZ5" s="94"/>
      <c r="DA5" s="65" t="s">
        <v>138</v>
      </c>
      <c r="DB5" s="66"/>
      <c r="DC5" s="67"/>
      <c r="DD5" s="74"/>
      <c r="DE5" s="75"/>
      <c r="DF5" s="75"/>
      <c r="DG5" s="75"/>
      <c r="DH5" s="75"/>
      <c r="DI5" s="75"/>
      <c r="DJ5" s="75"/>
      <c r="DK5" s="75"/>
      <c r="DL5" s="75"/>
      <c r="DM5" s="91"/>
      <c r="DN5" s="82"/>
      <c r="DO5" s="83"/>
      <c r="DP5" s="84"/>
    </row>
    <row r="6" spans="1:120" s="6" customFormat="1" ht="85.5" customHeight="1">
      <c r="A6" s="134"/>
      <c r="B6" s="135"/>
      <c r="C6" s="146"/>
      <c r="D6" s="146"/>
      <c r="E6" s="115"/>
      <c r="F6" s="116"/>
      <c r="G6" s="116"/>
      <c r="H6" s="117"/>
      <c r="I6" s="142"/>
      <c r="J6" s="143"/>
      <c r="K6" s="143"/>
      <c r="L6" s="144"/>
      <c r="M6" s="149" t="s">
        <v>139</v>
      </c>
      <c r="N6" s="150"/>
      <c r="O6" s="150"/>
      <c r="P6" s="151"/>
      <c r="Q6" s="125" t="s">
        <v>140</v>
      </c>
      <c r="R6" s="126"/>
      <c r="S6" s="126"/>
      <c r="T6" s="127"/>
      <c r="U6" s="125" t="s">
        <v>141</v>
      </c>
      <c r="V6" s="126"/>
      <c r="W6" s="126"/>
      <c r="X6" s="127"/>
      <c r="Y6" s="125" t="s">
        <v>142</v>
      </c>
      <c r="Z6" s="126"/>
      <c r="AA6" s="126"/>
      <c r="AB6" s="127"/>
      <c r="AC6" s="125" t="s">
        <v>143</v>
      </c>
      <c r="AD6" s="126"/>
      <c r="AE6" s="126"/>
      <c r="AF6" s="127"/>
      <c r="AG6" s="125" t="s">
        <v>144</v>
      </c>
      <c r="AH6" s="126"/>
      <c r="AI6" s="126"/>
      <c r="AJ6" s="127"/>
      <c r="AK6" s="128" t="s">
        <v>145</v>
      </c>
      <c r="AL6" s="128"/>
      <c r="AM6" s="128"/>
      <c r="AN6" s="106" t="s">
        <v>146</v>
      </c>
      <c r="AO6" s="107"/>
      <c r="AP6" s="107"/>
      <c r="AQ6" s="106" t="s">
        <v>147</v>
      </c>
      <c r="AR6" s="107"/>
      <c r="AS6" s="107"/>
      <c r="AT6" s="129" t="s">
        <v>148</v>
      </c>
      <c r="AU6" s="130"/>
      <c r="AV6" s="130"/>
      <c r="AW6" s="152" t="s">
        <v>149</v>
      </c>
      <c r="AX6" s="153"/>
      <c r="AY6" s="153"/>
      <c r="AZ6" s="68"/>
      <c r="BA6" s="69"/>
      <c r="BB6" s="69"/>
      <c r="BC6" s="156" t="s">
        <v>150</v>
      </c>
      <c r="BD6" s="157"/>
      <c r="BE6" s="157"/>
      <c r="BF6" s="158"/>
      <c r="BG6" s="155" t="s">
        <v>151</v>
      </c>
      <c r="BH6" s="155"/>
      <c r="BI6" s="155"/>
      <c r="BJ6" s="155" t="s">
        <v>152</v>
      </c>
      <c r="BK6" s="155"/>
      <c r="BL6" s="155"/>
      <c r="BM6" s="155" t="s">
        <v>153</v>
      </c>
      <c r="BN6" s="155"/>
      <c r="BO6" s="155"/>
      <c r="BP6" s="155" t="s">
        <v>154</v>
      </c>
      <c r="BQ6" s="155"/>
      <c r="BR6" s="155"/>
      <c r="BS6" s="155" t="s">
        <v>170</v>
      </c>
      <c r="BT6" s="155"/>
      <c r="BU6" s="155"/>
      <c r="BV6" s="104" t="s">
        <v>155</v>
      </c>
      <c r="BW6" s="124"/>
      <c r="BX6" s="124"/>
      <c r="BY6" s="155" t="s">
        <v>156</v>
      </c>
      <c r="BZ6" s="155"/>
      <c r="CA6" s="155"/>
      <c r="CB6" s="104" t="s">
        <v>157</v>
      </c>
      <c r="CC6" s="124"/>
      <c r="CD6" s="124"/>
      <c r="CE6" s="104" t="s">
        <v>158</v>
      </c>
      <c r="CF6" s="124"/>
      <c r="CG6" s="124"/>
      <c r="CH6" s="73"/>
      <c r="CI6" s="73"/>
      <c r="CJ6" s="73"/>
      <c r="CK6" s="68"/>
      <c r="CL6" s="69"/>
      <c r="CM6" s="70"/>
      <c r="CN6" s="68"/>
      <c r="CO6" s="69"/>
      <c r="CP6" s="70"/>
      <c r="CQ6" s="91"/>
      <c r="CR6" s="101"/>
      <c r="CS6" s="102"/>
      <c r="CT6" s="103"/>
      <c r="CU6" s="65" t="s">
        <v>159</v>
      </c>
      <c r="CV6" s="66"/>
      <c r="CW6" s="67"/>
      <c r="CX6" s="65" t="s">
        <v>160</v>
      </c>
      <c r="CY6" s="66"/>
      <c r="CZ6" s="67"/>
      <c r="DA6" s="68"/>
      <c r="DB6" s="69"/>
      <c r="DC6" s="70"/>
      <c r="DD6" s="76" t="s">
        <v>171</v>
      </c>
      <c r="DE6" s="77"/>
      <c r="DF6" s="78"/>
      <c r="DG6" s="65" t="s">
        <v>161</v>
      </c>
      <c r="DH6" s="66"/>
      <c r="DI6" s="67"/>
      <c r="DJ6" s="88" t="s">
        <v>162</v>
      </c>
      <c r="DK6" s="89"/>
      <c r="DL6" s="89"/>
      <c r="DM6" s="91"/>
      <c r="DN6" s="85"/>
      <c r="DO6" s="86"/>
      <c r="DP6" s="87"/>
    </row>
    <row r="7" spans="1:120" s="6" customFormat="1" ht="15.75" customHeight="1">
      <c r="A7" s="134"/>
      <c r="B7" s="135"/>
      <c r="C7" s="146"/>
      <c r="D7" s="146"/>
      <c r="E7" s="61" t="s">
        <v>163</v>
      </c>
      <c r="F7" s="106" t="s">
        <v>4</v>
      </c>
      <c r="G7" s="107"/>
      <c r="H7" s="108"/>
      <c r="I7" s="61" t="s">
        <v>163</v>
      </c>
      <c r="J7" s="106" t="s">
        <v>4</v>
      </c>
      <c r="K7" s="107"/>
      <c r="L7" s="108"/>
      <c r="M7" s="61" t="s">
        <v>163</v>
      </c>
      <c r="N7" s="106" t="s">
        <v>4</v>
      </c>
      <c r="O7" s="107"/>
      <c r="P7" s="108"/>
      <c r="Q7" s="61" t="s">
        <v>163</v>
      </c>
      <c r="R7" s="106" t="s">
        <v>4</v>
      </c>
      <c r="S7" s="107"/>
      <c r="T7" s="108"/>
      <c r="U7" s="61" t="s">
        <v>163</v>
      </c>
      <c r="V7" s="106" t="s">
        <v>4</v>
      </c>
      <c r="W7" s="107"/>
      <c r="X7" s="108"/>
      <c r="Y7" s="61" t="s">
        <v>163</v>
      </c>
      <c r="Z7" s="106" t="s">
        <v>4</v>
      </c>
      <c r="AA7" s="107"/>
      <c r="AB7" s="108"/>
      <c r="AC7" s="61" t="s">
        <v>163</v>
      </c>
      <c r="AD7" s="106" t="s">
        <v>4</v>
      </c>
      <c r="AE7" s="107"/>
      <c r="AF7" s="108"/>
      <c r="AG7" s="61" t="s">
        <v>163</v>
      </c>
      <c r="AH7" s="106" t="s">
        <v>4</v>
      </c>
      <c r="AI7" s="107"/>
      <c r="AJ7" s="108"/>
      <c r="AK7" s="61" t="s">
        <v>163</v>
      </c>
      <c r="AL7" s="104" t="s">
        <v>4</v>
      </c>
      <c r="AM7" s="105"/>
      <c r="AN7" s="61" t="s">
        <v>163</v>
      </c>
      <c r="AO7" s="104" t="s">
        <v>4</v>
      </c>
      <c r="AP7" s="105"/>
      <c r="AQ7" s="61" t="s">
        <v>163</v>
      </c>
      <c r="AR7" s="104" t="s">
        <v>4</v>
      </c>
      <c r="AS7" s="105"/>
      <c r="AT7" s="61" t="s">
        <v>163</v>
      </c>
      <c r="AU7" s="106" t="s">
        <v>4</v>
      </c>
      <c r="AV7" s="107"/>
      <c r="AW7" s="61" t="s">
        <v>163</v>
      </c>
      <c r="AX7" s="104" t="s">
        <v>4</v>
      </c>
      <c r="AY7" s="105"/>
      <c r="AZ7" s="61" t="s">
        <v>163</v>
      </c>
      <c r="BA7" s="104" t="s">
        <v>4</v>
      </c>
      <c r="BB7" s="105"/>
      <c r="BC7" s="61" t="s">
        <v>163</v>
      </c>
      <c r="BD7" s="106" t="s">
        <v>4</v>
      </c>
      <c r="BE7" s="107"/>
      <c r="BF7" s="108"/>
      <c r="BG7" s="61" t="s">
        <v>163</v>
      </c>
      <c r="BH7" s="63" t="s">
        <v>4</v>
      </c>
      <c r="BI7" s="64"/>
      <c r="BJ7" s="61" t="s">
        <v>163</v>
      </c>
      <c r="BK7" s="63" t="s">
        <v>4</v>
      </c>
      <c r="BL7" s="64"/>
      <c r="BM7" s="61" t="s">
        <v>163</v>
      </c>
      <c r="BN7" s="63" t="s">
        <v>4</v>
      </c>
      <c r="BO7" s="64"/>
      <c r="BP7" s="61" t="s">
        <v>163</v>
      </c>
      <c r="BQ7" s="63" t="s">
        <v>4</v>
      </c>
      <c r="BR7" s="64"/>
      <c r="BS7" s="61" t="s">
        <v>163</v>
      </c>
      <c r="BT7" s="63" t="s">
        <v>4</v>
      </c>
      <c r="BU7" s="64"/>
      <c r="BV7" s="61" t="s">
        <v>163</v>
      </c>
      <c r="BW7" s="63" t="s">
        <v>4</v>
      </c>
      <c r="BX7" s="64"/>
      <c r="BY7" s="61" t="s">
        <v>163</v>
      </c>
      <c r="BZ7" s="63" t="s">
        <v>4</v>
      </c>
      <c r="CA7" s="64"/>
      <c r="CB7" s="61" t="s">
        <v>163</v>
      </c>
      <c r="CC7" s="63" t="s">
        <v>4</v>
      </c>
      <c r="CD7" s="64"/>
      <c r="CE7" s="61" t="s">
        <v>163</v>
      </c>
      <c r="CF7" s="63" t="s">
        <v>4</v>
      </c>
      <c r="CG7" s="64"/>
      <c r="CH7" s="61" t="s">
        <v>163</v>
      </c>
      <c r="CI7" s="63" t="s">
        <v>4</v>
      </c>
      <c r="CJ7" s="64"/>
      <c r="CK7" s="61" t="s">
        <v>163</v>
      </c>
      <c r="CL7" s="63" t="s">
        <v>4</v>
      </c>
      <c r="CM7" s="64"/>
      <c r="CN7" s="61" t="s">
        <v>163</v>
      </c>
      <c r="CO7" s="63" t="s">
        <v>4</v>
      </c>
      <c r="CP7" s="64"/>
      <c r="CQ7" s="91"/>
      <c r="CR7" s="61" t="s">
        <v>163</v>
      </c>
      <c r="CS7" s="63" t="s">
        <v>4</v>
      </c>
      <c r="CT7" s="64"/>
      <c r="CU7" s="61" t="s">
        <v>163</v>
      </c>
      <c r="CV7" s="63" t="s">
        <v>4</v>
      </c>
      <c r="CW7" s="64"/>
      <c r="CX7" s="61" t="s">
        <v>163</v>
      </c>
      <c r="CY7" s="63" t="s">
        <v>4</v>
      </c>
      <c r="CZ7" s="64"/>
      <c r="DA7" s="61" t="s">
        <v>163</v>
      </c>
      <c r="DB7" s="63" t="s">
        <v>4</v>
      </c>
      <c r="DC7" s="64"/>
      <c r="DD7" s="61" t="s">
        <v>163</v>
      </c>
      <c r="DE7" s="63" t="s">
        <v>4</v>
      </c>
      <c r="DF7" s="64"/>
      <c r="DG7" s="61" t="s">
        <v>163</v>
      </c>
      <c r="DH7" s="63" t="s">
        <v>4</v>
      </c>
      <c r="DI7" s="64"/>
      <c r="DJ7" s="61" t="s">
        <v>163</v>
      </c>
      <c r="DK7" s="63" t="s">
        <v>4</v>
      </c>
      <c r="DL7" s="64"/>
      <c r="DM7" s="91"/>
      <c r="DN7" s="61" t="s">
        <v>163</v>
      </c>
      <c r="DO7" s="63" t="s">
        <v>4</v>
      </c>
      <c r="DP7" s="64"/>
    </row>
    <row r="8" spans="1:120" s="6" customFormat="1" ht="27.75" customHeight="1">
      <c r="A8" s="134"/>
      <c r="B8" s="135"/>
      <c r="C8" s="147"/>
      <c r="D8" s="147"/>
      <c r="E8" s="62"/>
      <c r="F8" s="7" t="s">
        <v>178</v>
      </c>
      <c r="G8" s="8" t="s">
        <v>5</v>
      </c>
      <c r="H8" s="8" t="s">
        <v>6</v>
      </c>
      <c r="I8" s="62"/>
      <c r="J8" s="7" t="str">
        <f>F8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K8" s="8" t="s">
        <v>5</v>
      </c>
      <c r="L8" s="8" t="s">
        <v>6</v>
      </c>
      <c r="M8" s="62"/>
      <c r="N8" s="7" t="str">
        <f>J8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O8" s="8" t="s">
        <v>5</v>
      </c>
      <c r="P8" s="8" t="s">
        <v>6</v>
      </c>
      <c r="Q8" s="62"/>
      <c r="R8" s="7" t="str">
        <f>N8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S8" s="8" t="s">
        <v>5</v>
      </c>
      <c r="T8" s="8" t="s">
        <v>6</v>
      </c>
      <c r="U8" s="62"/>
      <c r="V8" s="7" t="str">
        <f>R8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W8" s="8" t="s">
        <v>5</v>
      </c>
      <c r="X8" s="8" t="s">
        <v>6</v>
      </c>
      <c r="Y8" s="62"/>
      <c r="Z8" s="7" t="str">
        <f>V8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A8" s="8" t="s">
        <v>5</v>
      </c>
      <c r="AB8" s="8" t="s">
        <v>6</v>
      </c>
      <c r="AC8" s="62"/>
      <c r="AD8" s="7" t="str">
        <f>Z8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E8" s="8" t="s">
        <v>5</v>
      </c>
      <c r="AF8" s="8" t="s">
        <v>6</v>
      </c>
      <c r="AG8" s="62"/>
      <c r="AH8" s="7" t="str">
        <f>AD8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I8" s="8" t="s">
        <v>5</v>
      </c>
      <c r="AJ8" s="8" t="s">
        <v>6</v>
      </c>
      <c r="AK8" s="62"/>
      <c r="AL8" s="7" t="str">
        <f>AH8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M8" s="8" t="s">
        <v>5</v>
      </c>
      <c r="AN8" s="62"/>
      <c r="AO8" s="7" t="str">
        <f>AL8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P8" s="8" t="s">
        <v>5</v>
      </c>
      <c r="AQ8" s="62"/>
      <c r="AR8" s="7" t="str">
        <f>AO8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S8" s="8" t="s">
        <v>5</v>
      </c>
      <c r="AT8" s="62"/>
      <c r="AU8" s="7" t="str">
        <f>AR8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V8" s="8" t="s">
        <v>5</v>
      </c>
      <c r="AW8" s="62"/>
      <c r="AX8" s="7" t="str">
        <f>AU8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AY8" s="8" t="s">
        <v>5</v>
      </c>
      <c r="AZ8" s="62"/>
      <c r="BA8" s="7" t="str">
        <f>AX8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B8" s="8" t="s">
        <v>5</v>
      </c>
      <c r="BC8" s="62"/>
      <c r="BD8" s="7" t="str">
        <f>BA8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E8" s="8" t="s">
        <v>5</v>
      </c>
      <c r="BF8" s="8" t="s">
        <v>6</v>
      </c>
      <c r="BG8" s="62"/>
      <c r="BH8" s="7" t="str">
        <f>BD8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I8" s="8" t="s">
        <v>5</v>
      </c>
      <c r="BJ8" s="62"/>
      <c r="BK8" s="7" t="str">
        <f>BH8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L8" s="8" t="s">
        <v>5</v>
      </c>
      <c r="BM8" s="62"/>
      <c r="BN8" s="7" t="str">
        <f>BK8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O8" s="8" t="s">
        <v>5</v>
      </c>
      <c r="BP8" s="62"/>
      <c r="BQ8" s="7" t="str">
        <f>BN8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R8" s="8" t="s">
        <v>5</v>
      </c>
      <c r="BS8" s="62"/>
      <c r="BT8" s="7" t="str">
        <f>BQ8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U8" s="8" t="s">
        <v>5</v>
      </c>
      <c r="BV8" s="62"/>
      <c r="BW8" s="7" t="str">
        <f>BT8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BX8" s="8" t="s">
        <v>5</v>
      </c>
      <c r="BY8" s="62"/>
      <c r="BZ8" s="7" t="str">
        <f>BW8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A8" s="8" t="s">
        <v>5</v>
      </c>
      <c r="CB8" s="62"/>
      <c r="CC8" s="7" t="str">
        <f>BZ8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D8" s="8" t="s">
        <v>5</v>
      </c>
      <c r="CE8" s="62"/>
      <c r="CF8" s="7" t="str">
        <f>CC8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G8" s="8" t="s">
        <v>5</v>
      </c>
      <c r="CH8" s="62"/>
      <c r="CI8" s="7" t="str">
        <f>CF8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J8" s="8" t="s">
        <v>5</v>
      </c>
      <c r="CK8" s="62"/>
      <c r="CL8" s="7" t="str">
        <f>CI8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M8" s="8" t="s">
        <v>5</v>
      </c>
      <c r="CN8" s="62"/>
      <c r="CO8" s="7" t="str">
        <f>CL8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P8" s="8" t="s">
        <v>5</v>
      </c>
      <c r="CQ8" s="92"/>
      <c r="CR8" s="62"/>
      <c r="CS8" s="7" t="str">
        <f>CO8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T8" s="8" t="s">
        <v>5</v>
      </c>
      <c r="CU8" s="62"/>
      <c r="CV8" s="7" t="str">
        <f>CS8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W8" s="8" t="s">
        <v>5</v>
      </c>
      <c r="CX8" s="62"/>
      <c r="CY8" s="7" t="str">
        <f>CV8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CZ8" s="8" t="s">
        <v>5</v>
      </c>
      <c r="DA8" s="62"/>
      <c r="DB8" s="7" t="str">
        <f>CY8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DC8" s="8" t="s">
        <v>5</v>
      </c>
      <c r="DD8" s="62"/>
      <c r="DE8" s="7" t="str">
        <f>DB8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DF8" s="8" t="s">
        <v>5</v>
      </c>
      <c r="DG8" s="62"/>
      <c r="DH8" s="7" t="str">
        <f>DE8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DI8" s="8" t="s">
        <v>5</v>
      </c>
      <c r="DJ8" s="62"/>
      <c r="DK8" s="7" t="str">
        <f>DH8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DL8" s="8" t="s">
        <v>5</v>
      </c>
      <c r="DM8" s="92"/>
      <c r="DN8" s="62"/>
      <c r="DO8" s="7" t="str">
        <f>DK8</f>
        <v>ծրագիր 6ամիս                                                                                                                                                                                                                                 </v>
      </c>
      <c r="DP8" s="8" t="s">
        <v>5</v>
      </c>
    </row>
    <row r="9" spans="1:120" s="6" customFormat="1" ht="14.25" customHeight="1">
      <c r="A9" s="9"/>
      <c r="B9" s="33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12</v>
      </c>
      <c r="J9" s="10">
        <v>13</v>
      </c>
      <c r="K9" s="10">
        <v>14</v>
      </c>
      <c r="L9" s="10">
        <v>15</v>
      </c>
      <c r="M9" s="10">
        <v>16</v>
      </c>
      <c r="N9" s="10">
        <v>17</v>
      </c>
      <c r="O9" s="10">
        <v>18</v>
      </c>
      <c r="P9" s="10">
        <v>19</v>
      </c>
      <c r="Q9" s="10">
        <v>20</v>
      </c>
      <c r="R9" s="10">
        <v>21</v>
      </c>
      <c r="S9" s="10">
        <v>22</v>
      </c>
      <c r="T9" s="10">
        <v>23</v>
      </c>
      <c r="U9" s="10">
        <v>24</v>
      </c>
      <c r="V9" s="10">
        <v>25</v>
      </c>
      <c r="W9" s="10">
        <v>26</v>
      </c>
      <c r="X9" s="10">
        <v>27</v>
      </c>
      <c r="Y9" s="10">
        <v>28</v>
      </c>
      <c r="Z9" s="10">
        <v>29</v>
      </c>
      <c r="AA9" s="10">
        <v>30</v>
      </c>
      <c r="AB9" s="10">
        <v>31</v>
      </c>
      <c r="AC9" s="10">
        <v>32</v>
      </c>
      <c r="AD9" s="44">
        <v>33</v>
      </c>
      <c r="AE9" s="10">
        <v>34</v>
      </c>
      <c r="AF9" s="10">
        <v>35</v>
      </c>
      <c r="AG9" s="10">
        <v>36</v>
      </c>
      <c r="AH9" s="10">
        <v>37</v>
      </c>
      <c r="AI9" s="10">
        <v>38</v>
      </c>
      <c r="AJ9" s="10">
        <v>39</v>
      </c>
      <c r="AK9" s="10">
        <v>40</v>
      </c>
      <c r="AL9" s="10">
        <v>41</v>
      </c>
      <c r="AM9" s="10">
        <v>42</v>
      </c>
      <c r="AN9" s="10">
        <v>43</v>
      </c>
      <c r="AO9" s="10">
        <v>44</v>
      </c>
      <c r="AP9" s="10">
        <v>45</v>
      </c>
      <c r="AQ9" s="10">
        <v>46</v>
      </c>
      <c r="AR9" s="10">
        <v>47</v>
      </c>
      <c r="AS9" s="10">
        <v>48</v>
      </c>
      <c r="AT9" s="10">
        <v>49</v>
      </c>
      <c r="AU9" s="10">
        <v>50</v>
      </c>
      <c r="AV9" s="10">
        <v>51</v>
      </c>
      <c r="AW9" s="10">
        <v>52</v>
      </c>
      <c r="AX9" s="10">
        <v>53</v>
      </c>
      <c r="AY9" s="10">
        <v>54</v>
      </c>
      <c r="AZ9" s="10">
        <v>55</v>
      </c>
      <c r="BA9" s="10">
        <v>56</v>
      </c>
      <c r="BB9" s="10">
        <v>57</v>
      </c>
      <c r="BC9" s="10">
        <v>58</v>
      </c>
      <c r="BD9" s="10">
        <v>59</v>
      </c>
      <c r="BE9" s="10">
        <v>60</v>
      </c>
      <c r="BF9" s="10">
        <v>61</v>
      </c>
      <c r="BG9" s="10">
        <v>62</v>
      </c>
      <c r="BH9" s="10">
        <v>63</v>
      </c>
      <c r="BI9" s="10">
        <v>64</v>
      </c>
      <c r="BJ9" s="10">
        <v>65</v>
      </c>
      <c r="BK9" s="10">
        <v>66</v>
      </c>
      <c r="BL9" s="10">
        <v>67</v>
      </c>
      <c r="BM9" s="10">
        <v>68</v>
      </c>
      <c r="BN9" s="10">
        <v>69</v>
      </c>
      <c r="BO9" s="10">
        <v>70</v>
      </c>
      <c r="BP9" s="10">
        <v>71</v>
      </c>
      <c r="BQ9" s="10">
        <v>72</v>
      </c>
      <c r="BR9" s="10">
        <v>73</v>
      </c>
      <c r="BS9" s="10">
        <v>74</v>
      </c>
      <c r="BT9" s="10">
        <v>75</v>
      </c>
      <c r="BU9" s="10">
        <v>76</v>
      </c>
      <c r="BV9" s="10">
        <v>77</v>
      </c>
      <c r="BW9" s="10">
        <v>78</v>
      </c>
      <c r="BX9" s="10">
        <v>79</v>
      </c>
      <c r="BY9" s="10">
        <v>80</v>
      </c>
      <c r="BZ9" s="10">
        <v>81</v>
      </c>
      <c r="CA9" s="10">
        <v>82</v>
      </c>
      <c r="CB9" s="10">
        <v>83</v>
      </c>
      <c r="CC9" s="10">
        <v>84</v>
      </c>
      <c r="CD9" s="10">
        <v>85</v>
      </c>
      <c r="CE9" s="10">
        <v>86</v>
      </c>
      <c r="CF9" s="10">
        <v>87</v>
      </c>
      <c r="CG9" s="10">
        <v>88</v>
      </c>
      <c r="CH9" s="10">
        <v>89</v>
      </c>
      <c r="CI9" s="10">
        <v>90</v>
      </c>
      <c r="CJ9" s="10">
        <v>91</v>
      </c>
      <c r="CK9" s="10">
        <v>92</v>
      </c>
      <c r="CL9" s="10">
        <v>93</v>
      </c>
      <c r="CM9" s="10">
        <v>94</v>
      </c>
      <c r="CN9" s="10">
        <v>95</v>
      </c>
      <c r="CO9" s="10">
        <v>96</v>
      </c>
      <c r="CP9" s="10">
        <v>97</v>
      </c>
      <c r="CQ9" s="10">
        <v>98</v>
      </c>
      <c r="CR9" s="10">
        <v>99</v>
      </c>
      <c r="CS9" s="10">
        <v>100</v>
      </c>
      <c r="CT9" s="10">
        <v>101</v>
      </c>
      <c r="CU9" s="10">
        <v>102</v>
      </c>
      <c r="CV9" s="10">
        <v>103</v>
      </c>
      <c r="CW9" s="10">
        <v>104</v>
      </c>
      <c r="CX9" s="10">
        <v>105</v>
      </c>
      <c r="CY9" s="10">
        <v>106</v>
      </c>
      <c r="CZ9" s="10">
        <v>107</v>
      </c>
      <c r="DA9" s="10">
        <v>108</v>
      </c>
      <c r="DB9" s="10">
        <v>109</v>
      </c>
      <c r="DC9" s="10">
        <v>110</v>
      </c>
      <c r="DD9" s="10">
        <v>111</v>
      </c>
      <c r="DE9" s="10">
        <v>112</v>
      </c>
      <c r="DF9" s="10">
        <v>113</v>
      </c>
      <c r="DG9" s="10">
        <v>114</v>
      </c>
      <c r="DH9" s="10">
        <v>115</v>
      </c>
      <c r="DI9" s="10">
        <v>116</v>
      </c>
      <c r="DJ9" s="10">
        <v>117</v>
      </c>
      <c r="DK9" s="10">
        <v>118</v>
      </c>
      <c r="DL9" s="10">
        <v>119</v>
      </c>
      <c r="DM9" s="10">
        <v>120</v>
      </c>
      <c r="DN9" s="10">
        <v>121</v>
      </c>
      <c r="DO9" s="10">
        <v>122</v>
      </c>
      <c r="DP9" s="10">
        <v>123</v>
      </c>
    </row>
    <row r="10" spans="1:120" s="12" customFormat="1" ht="21" customHeight="1">
      <c r="A10" s="11">
        <v>1</v>
      </c>
      <c r="B10" s="20" t="s">
        <v>7</v>
      </c>
      <c r="C10" s="22">
        <v>10404.003</v>
      </c>
      <c r="D10" s="22">
        <v>14903.9976</v>
      </c>
      <c r="E10" s="22">
        <f aca="true" t="shared" si="0" ref="E10:E41">CR10+DN10-DJ10</f>
        <v>475011</v>
      </c>
      <c r="F10" s="22">
        <f aca="true" t="shared" si="1" ref="F10:G41">CS10+DO10-DK10</f>
        <v>223672.1666666667</v>
      </c>
      <c r="G10" s="22">
        <f t="shared" si="1"/>
        <v>212793.2987</v>
      </c>
      <c r="H10" s="22">
        <f>G10/F10*100</f>
        <v>95.13624420561938</v>
      </c>
      <c r="I10" s="22">
        <f aca="true" t="shared" si="2" ref="I10:I41">Q10+U10+Y10+AC10+AG10+AK10+AZ10+BG10+BJ10+BM10+BP10+BS10+BY10+CB10+CE10+CH10+CN10</f>
        <v>195550</v>
      </c>
      <c r="J10" s="22">
        <f aca="true" t="shared" si="3" ref="J10:J41">R10+V10+Z10+AD10+AH10+AL10+BA10+BH10+BK10+BN10+BQ10+BT10+BZ10+CC10+CF10+CI10+CO10</f>
        <v>83941.66666666669</v>
      </c>
      <c r="K10" s="22">
        <f aca="true" t="shared" si="4" ref="K10:K41">S10+W10+AA10+AE10+AI10+AM10+BB10+BI10+BL10+BO10+BR10+BU10+CA10+CD10+CG10+CJ10+CP10</f>
        <v>73878.5887</v>
      </c>
      <c r="L10" s="22">
        <f>K10/J10*100</f>
        <v>88.01182015288393</v>
      </c>
      <c r="M10" s="22">
        <f aca="true" t="shared" si="5" ref="M10:O41">Q10+Y10</f>
        <v>112000</v>
      </c>
      <c r="N10" s="22">
        <f t="shared" si="5"/>
        <v>46666.66666666667</v>
      </c>
      <c r="O10" s="22">
        <f t="shared" si="5"/>
        <v>42472.7234</v>
      </c>
      <c r="P10" s="22">
        <f>O10/N10*100</f>
        <v>91.01297871428571</v>
      </c>
      <c r="Q10" s="22">
        <v>50000</v>
      </c>
      <c r="R10" s="22">
        <f>Q10/12*5</f>
        <v>20833.333333333336</v>
      </c>
      <c r="S10" s="22">
        <v>5320.6011</v>
      </c>
      <c r="T10" s="22">
        <f>S10/R10*100</f>
        <v>25.538885279999995</v>
      </c>
      <c r="U10" s="22">
        <v>28000</v>
      </c>
      <c r="V10" s="22">
        <f>U10/12*5</f>
        <v>11666.666666666668</v>
      </c>
      <c r="W10" s="22">
        <v>7448.2993</v>
      </c>
      <c r="X10" s="22">
        <f>W10/V10*100</f>
        <v>63.84256542857142</v>
      </c>
      <c r="Y10" s="22">
        <v>62000</v>
      </c>
      <c r="Z10" s="22">
        <f>Y10/12*5</f>
        <v>25833.333333333336</v>
      </c>
      <c r="AA10" s="22">
        <v>37152.1223</v>
      </c>
      <c r="AB10" s="22">
        <f>AA10/Z10*100</f>
        <v>143.8146669677419</v>
      </c>
      <c r="AC10" s="22">
        <v>12000</v>
      </c>
      <c r="AD10" s="22">
        <f>AC10/12*6</f>
        <v>6000</v>
      </c>
      <c r="AE10" s="22">
        <v>7356.958</v>
      </c>
      <c r="AF10" s="22">
        <f>AE10/AD10*100</f>
        <v>122.61596666666665</v>
      </c>
      <c r="AG10" s="22">
        <v>12000</v>
      </c>
      <c r="AH10" s="22">
        <f>AG10/12*6</f>
        <v>6000</v>
      </c>
      <c r="AI10" s="22">
        <v>5171.2</v>
      </c>
      <c r="AJ10" s="22">
        <f>AI10/AH10*100</f>
        <v>86.18666666666667</v>
      </c>
      <c r="AK10" s="22">
        <v>0</v>
      </c>
      <c r="AL10" s="22">
        <f>AK10/12*6</f>
        <v>0</v>
      </c>
      <c r="AM10" s="22">
        <v>0</v>
      </c>
      <c r="AN10" s="45">
        <v>0</v>
      </c>
      <c r="AO10" s="22">
        <f>AN10/12*6</f>
        <v>0</v>
      </c>
      <c r="AP10" s="22">
        <v>0</v>
      </c>
      <c r="AQ10" s="22">
        <v>260075.6</v>
      </c>
      <c r="AR10" s="22">
        <f>AQ10/12*6</f>
        <v>130037.8</v>
      </c>
      <c r="AS10" s="22">
        <v>129208.2</v>
      </c>
      <c r="AT10" s="22">
        <v>1333.7</v>
      </c>
      <c r="AU10" s="22">
        <f>AT10/12*6</f>
        <v>666.85</v>
      </c>
      <c r="AV10" s="22">
        <v>556</v>
      </c>
      <c r="AW10" s="22">
        <v>0</v>
      </c>
      <c r="AX10" s="22">
        <f>AW10/12*6</f>
        <v>0</v>
      </c>
      <c r="AY10" s="22">
        <v>0</v>
      </c>
      <c r="AZ10" s="22">
        <v>0</v>
      </c>
      <c r="BA10" s="22">
        <f>AZ10/12*6</f>
        <v>0</v>
      </c>
      <c r="BB10" s="22">
        <v>0</v>
      </c>
      <c r="BC10" s="22">
        <f aca="true" t="shared" si="6" ref="BC10:BE41">BG10+BJ10+BM10+BP10</f>
        <v>26000</v>
      </c>
      <c r="BD10" s="22">
        <f t="shared" si="6"/>
        <v>10833.333333333334</v>
      </c>
      <c r="BE10" s="22">
        <f t="shared" si="6"/>
        <v>8986.882</v>
      </c>
      <c r="BF10" s="22">
        <f>BE10/BD10*100</f>
        <v>82.95583384615384</v>
      </c>
      <c r="BG10" s="22">
        <v>15000</v>
      </c>
      <c r="BH10" s="22">
        <f>BG10/12*5</f>
        <v>6250</v>
      </c>
      <c r="BI10" s="22">
        <v>4876.094</v>
      </c>
      <c r="BJ10" s="22">
        <v>0</v>
      </c>
      <c r="BK10" s="22">
        <f>BJ10/12*5</f>
        <v>0</v>
      </c>
      <c r="BL10" s="22">
        <v>85</v>
      </c>
      <c r="BM10" s="22">
        <v>8500</v>
      </c>
      <c r="BN10" s="22">
        <f>BM10/12*5</f>
        <v>3541.666666666667</v>
      </c>
      <c r="BO10" s="22">
        <v>3480.888</v>
      </c>
      <c r="BP10" s="22">
        <v>2500</v>
      </c>
      <c r="BQ10" s="22">
        <f>BP10/12*5</f>
        <v>1041.6666666666667</v>
      </c>
      <c r="BR10" s="22">
        <v>544.9</v>
      </c>
      <c r="BS10" s="22">
        <v>0</v>
      </c>
      <c r="BT10" s="22">
        <f>BS10/12*6</f>
        <v>0</v>
      </c>
      <c r="BU10" s="22">
        <v>0</v>
      </c>
      <c r="BV10" s="22">
        <v>7306.7</v>
      </c>
      <c r="BW10" s="22">
        <f>BV10/12*6</f>
        <v>3653.35</v>
      </c>
      <c r="BX10" s="22">
        <v>3288.01</v>
      </c>
      <c r="BY10" s="22">
        <v>0</v>
      </c>
      <c r="BZ10" s="22">
        <f>BY10/12*5</f>
        <v>0</v>
      </c>
      <c r="CA10" s="22">
        <v>0</v>
      </c>
      <c r="CB10" s="22">
        <v>1550</v>
      </c>
      <c r="CC10" s="22">
        <f>CB10/12*6</f>
        <v>775</v>
      </c>
      <c r="CD10" s="22">
        <v>770</v>
      </c>
      <c r="CE10" s="22">
        <v>0</v>
      </c>
      <c r="CF10" s="22">
        <f>CE10/12*6</f>
        <v>0</v>
      </c>
      <c r="CG10" s="22">
        <v>0</v>
      </c>
      <c r="CH10" s="22">
        <v>1000</v>
      </c>
      <c r="CI10" s="22">
        <f>CH10/12*6</f>
        <v>500</v>
      </c>
      <c r="CJ10" s="22">
        <v>400</v>
      </c>
      <c r="CK10" s="45">
        <v>0</v>
      </c>
      <c r="CL10" s="22">
        <f>CK10/12*6</f>
        <v>0</v>
      </c>
      <c r="CM10" s="22">
        <v>0</v>
      </c>
      <c r="CN10" s="22">
        <v>3000</v>
      </c>
      <c r="CO10" s="22">
        <f>CN10/12*6</f>
        <v>1500</v>
      </c>
      <c r="CP10" s="22">
        <v>1272.526</v>
      </c>
      <c r="CQ10" s="22">
        <v>0</v>
      </c>
      <c r="CR10" s="22">
        <f aca="true" t="shared" si="7" ref="CR10:CR41">Q10+U10+Y10+AC10+AG10+AK10+AN10+AQ10+AT10+AW10+AZ10+BG10+BJ10+BM10+BP10+BS10+BV10+BY10+CB10+CE10+CH10+CK10+CN10</f>
        <v>464266</v>
      </c>
      <c r="CS10" s="22">
        <f aca="true" t="shared" si="8" ref="CS10:CS41">R10+V10+Z10+AD10+AH10+AL10+AO10+AR10+AU10+AX10+BA10+BH10+BK10+BN10+BQ10+BT10+BW10+BZ10+CC10+CF10+CI10+CL10+CO10</f>
        <v>218299.6666666667</v>
      </c>
      <c r="CT10" s="22">
        <f aca="true" t="shared" si="9" ref="CT10:CT41">S10+W10+AA10+AE10+AI10+AM10+AP10+AS10+AV10+AY10+BB10+BI10+BL10+BO10+BR10+BU10+BX10+CA10+CD10+CG10+CJ10+CM10+CP10+CQ10</f>
        <v>206930.7987</v>
      </c>
      <c r="CU10" s="45">
        <v>0</v>
      </c>
      <c r="CV10" s="22">
        <f>CU10/12*6</f>
        <v>0</v>
      </c>
      <c r="CW10" s="22">
        <v>6000</v>
      </c>
      <c r="CX10" s="22">
        <v>10745</v>
      </c>
      <c r="CY10" s="22">
        <f>CX10/12*6</f>
        <v>5372.5</v>
      </c>
      <c r="CZ10" s="22">
        <v>-137.5</v>
      </c>
      <c r="DA10" s="45">
        <v>0</v>
      </c>
      <c r="DB10" s="22">
        <f>DA10/12*6</f>
        <v>0</v>
      </c>
      <c r="DC10" s="22">
        <v>0</v>
      </c>
      <c r="DD10" s="45">
        <v>0</v>
      </c>
      <c r="DE10" s="22">
        <f>DD10/12*6</f>
        <v>0</v>
      </c>
      <c r="DF10" s="22">
        <v>0</v>
      </c>
      <c r="DG10" s="45">
        <v>0</v>
      </c>
      <c r="DH10" s="22">
        <f>DG10/12*6</f>
        <v>0</v>
      </c>
      <c r="DI10" s="22">
        <v>0</v>
      </c>
      <c r="DJ10" s="22">
        <v>0</v>
      </c>
      <c r="DK10" s="22">
        <f>DJ10/12*6</f>
        <v>0</v>
      </c>
      <c r="DL10" s="22">
        <v>0</v>
      </c>
      <c r="DM10" s="22">
        <v>0</v>
      </c>
      <c r="DN10" s="22">
        <f aca="true" t="shared" si="10" ref="DN10:DN41">CU10+CX10+DA10+DD10+DG10+DJ10</f>
        <v>10745</v>
      </c>
      <c r="DO10" s="22">
        <f aca="true" t="shared" si="11" ref="DO10:DO41">CV10+CY10+DB10+DE10+DH10+DK10</f>
        <v>5372.5</v>
      </c>
      <c r="DP10" s="22">
        <f aca="true" t="shared" si="12" ref="DP10:DP73">CW10+CZ10+DC10+DF10+DI10+DL10+DM10</f>
        <v>5862.5</v>
      </c>
    </row>
    <row r="11" spans="1:120" s="12" customFormat="1" ht="21" customHeight="1">
      <c r="A11" s="11">
        <v>2</v>
      </c>
      <c r="B11" s="20" t="s">
        <v>8</v>
      </c>
      <c r="C11" s="22">
        <v>6446.1439</v>
      </c>
      <c r="D11" s="22">
        <v>13919.15</v>
      </c>
      <c r="E11" s="22">
        <f t="shared" si="0"/>
        <v>40961.3</v>
      </c>
      <c r="F11" s="22">
        <f t="shared" si="1"/>
        <v>19555.149999999998</v>
      </c>
      <c r="G11" s="22">
        <f t="shared" si="1"/>
        <v>18131.626</v>
      </c>
      <c r="H11" s="22">
        <f aca="true" t="shared" si="13" ref="H11:H74">G11/F11*100</f>
        <v>92.72046494146045</v>
      </c>
      <c r="I11" s="22">
        <f t="shared" si="2"/>
        <v>11236.7</v>
      </c>
      <c r="J11" s="22">
        <f t="shared" si="3"/>
        <v>4692.850000000001</v>
      </c>
      <c r="K11" s="22">
        <f t="shared" si="4"/>
        <v>3281.926</v>
      </c>
      <c r="L11" s="22">
        <f aca="true" t="shared" si="14" ref="L11:L74">K11/J11*100</f>
        <v>69.93460264018665</v>
      </c>
      <c r="M11" s="22">
        <f t="shared" si="5"/>
        <v>6262</v>
      </c>
      <c r="N11" s="22">
        <f t="shared" si="5"/>
        <v>2609.166666666667</v>
      </c>
      <c r="O11" s="22">
        <f t="shared" si="5"/>
        <v>1792.427</v>
      </c>
      <c r="P11" s="22">
        <f aca="true" t="shared" si="15" ref="P11:P74">O11/N11*100</f>
        <v>68.6972979878633</v>
      </c>
      <c r="Q11" s="22">
        <v>275</v>
      </c>
      <c r="R11" s="22">
        <f aca="true" t="shared" si="16" ref="R11:R74">Q11/12*5</f>
        <v>114.58333333333334</v>
      </c>
      <c r="S11" s="22">
        <v>145.877</v>
      </c>
      <c r="T11" s="22">
        <f aca="true" t="shared" si="17" ref="T11:T74">S11/R11*100</f>
        <v>127.31083636363635</v>
      </c>
      <c r="U11" s="22">
        <v>4556.2</v>
      </c>
      <c r="V11" s="22">
        <f aca="true" t="shared" si="18" ref="V11:V74">U11/12*5</f>
        <v>1898.4166666666667</v>
      </c>
      <c r="W11" s="22">
        <v>1354.765</v>
      </c>
      <c r="X11" s="22">
        <f aca="true" t="shared" si="19" ref="X11:X74">W11/V11*100</f>
        <v>71.36289012773803</v>
      </c>
      <c r="Y11" s="22">
        <v>5987</v>
      </c>
      <c r="Z11" s="22">
        <f aca="true" t="shared" si="20" ref="Z11:Z74">Y11/12*5</f>
        <v>2494.5833333333335</v>
      </c>
      <c r="AA11" s="22">
        <v>1646.55</v>
      </c>
      <c r="AB11" s="22">
        <f aca="true" t="shared" si="21" ref="AB11:AB74">AA11/Z11*100</f>
        <v>66.00501085685652</v>
      </c>
      <c r="AC11" s="22">
        <v>80</v>
      </c>
      <c r="AD11" s="22">
        <f aca="true" t="shared" si="22" ref="AD11:AD74">AC11/12*6</f>
        <v>40</v>
      </c>
      <c r="AE11" s="22">
        <v>70</v>
      </c>
      <c r="AF11" s="22">
        <f aca="true" t="shared" si="23" ref="AF11:AF73">AE11/AD11*100</f>
        <v>175</v>
      </c>
      <c r="AG11" s="22">
        <v>0</v>
      </c>
      <c r="AH11" s="22">
        <f aca="true" t="shared" si="24" ref="AH11:AH74">AG11/12*6</f>
        <v>0</v>
      </c>
      <c r="AI11" s="22">
        <v>0</v>
      </c>
      <c r="AJ11" s="22" t="e">
        <f aca="true" t="shared" si="25" ref="AJ11:AJ74">AI11/AH11*100</f>
        <v>#DIV/0!</v>
      </c>
      <c r="AK11" s="22">
        <v>0</v>
      </c>
      <c r="AL11" s="22">
        <f aca="true" t="shared" si="26" ref="AL11:AL74">AK11/12*6</f>
        <v>0</v>
      </c>
      <c r="AM11" s="22">
        <v>0</v>
      </c>
      <c r="AN11" s="22">
        <v>0</v>
      </c>
      <c r="AO11" s="22">
        <f aca="true" t="shared" si="27" ref="AO11:AO74">AN11/12*6</f>
        <v>0</v>
      </c>
      <c r="AP11" s="22">
        <v>0</v>
      </c>
      <c r="AQ11" s="22">
        <v>29724.6</v>
      </c>
      <c r="AR11" s="22">
        <f aca="true" t="shared" si="28" ref="AR11:AR74">AQ11/12*6</f>
        <v>14862.3</v>
      </c>
      <c r="AS11" s="22">
        <v>14849.7</v>
      </c>
      <c r="AT11" s="22">
        <v>0</v>
      </c>
      <c r="AU11" s="22">
        <f aca="true" t="shared" si="29" ref="AU11:AU74">AT11/12*6</f>
        <v>0</v>
      </c>
      <c r="AV11" s="22">
        <v>0</v>
      </c>
      <c r="AW11" s="22">
        <v>0</v>
      </c>
      <c r="AX11" s="22">
        <f aca="true" t="shared" si="30" ref="AX11:AX74">AW11/12*6</f>
        <v>0</v>
      </c>
      <c r="AY11" s="22">
        <v>0</v>
      </c>
      <c r="AZ11" s="22">
        <v>0</v>
      </c>
      <c r="BA11" s="22">
        <f aca="true" t="shared" si="31" ref="BA11:BA74">AZ11/12*6</f>
        <v>0</v>
      </c>
      <c r="BB11" s="22">
        <v>0</v>
      </c>
      <c r="BC11" s="22">
        <f t="shared" si="6"/>
        <v>287.8</v>
      </c>
      <c r="BD11" s="22">
        <f t="shared" si="6"/>
        <v>119.91666666666667</v>
      </c>
      <c r="BE11" s="22">
        <f t="shared" si="6"/>
        <v>14.084</v>
      </c>
      <c r="BF11" s="22">
        <f aca="true" t="shared" si="32" ref="BF11:BF74">BE11/BD11*100</f>
        <v>11.74482279360667</v>
      </c>
      <c r="BG11" s="22">
        <v>0</v>
      </c>
      <c r="BH11" s="22">
        <f aca="true" t="shared" si="33" ref="BH11:BH74">BG11/12*5</f>
        <v>0</v>
      </c>
      <c r="BI11" s="22">
        <v>0</v>
      </c>
      <c r="BJ11" s="22">
        <v>287.8</v>
      </c>
      <c r="BK11" s="22">
        <f aca="true" t="shared" si="34" ref="BK11:BK74">BJ11/12*5</f>
        <v>119.91666666666667</v>
      </c>
      <c r="BL11" s="22">
        <v>14.084</v>
      </c>
      <c r="BM11" s="22">
        <v>0</v>
      </c>
      <c r="BN11" s="22">
        <f aca="true" t="shared" si="35" ref="BN11:BN74">BM11/12*5</f>
        <v>0</v>
      </c>
      <c r="BO11" s="22">
        <v>0</v>
      </c>
      <c r="BP11" s="22">
        <v>0</v>
      </c>
      <c r="BQ11" s="22">
        <f aca="true" t="shared" si="36" ref="BQ11:BQ74">BP11/12*5</f>
        <v>0</v>
      </c>
      <c r="BR11" s="22">
        <v>0</v>
      </c>
      <c r="BS11" s="22">
        <v>0</v>
      </c>
      <c r="BT11" s="22">
        <f aca="true" t="shared" si="37" ref="BT11:BT74">BS11/12*6</f>
        <v>0</v>
      </c>
      <c r="BU11" s="22">
        <v>0</v>
      </c>
      <c r="BV11" s="22">
        <v>0</v>
      </c>
      <c r="BW11" s="22">
        <f aca="true" t="shared" si="38" ref="BW11:BW74">BV11/12*6</f>
        <v>0</v>
      </c>
      <c r="BX11" s="22">
        <v>0</v>
      </c>
      <c r="BY11" s="22">
        <v>0</v>
      </c>
      <c r="BZ11" s="22">
        <f aca="true" t="shared" si="39" ref="BZ11:BZ74">BY11/12*5</f>
        <v>0</v>
      </c>
      <c r="CA11" s="22">
        <v>0</v>
      </c>
      <c r="CB11" s="22">
        <v>0</v>
      </c>
      <c r="CC11" s="22">
        <f aca="true" t="shared" si="40" ref="CC11:CC74">CB11/12*6</f>
        <v>0</v>
      </c>
      <c r="CD11" s="22">
        <v>50.65</v>
      </c>
      <c r="CE11" s="22">
        <v>50.7</v>
      </c>
      <c r="CF11" s="22">
        <f aca="true" t="shared" si="41" ref="CF11:CF74">CE11/12*6</f>
        <v>25.35</v>
      </c>
      <c r="CG11" s="22">
        <v>0</v>
      </c>
      <c r="CH11" s="22">
        <v>0</v>
      </c>
      <c r="CI11" s="22">
        <f aca="true" t="shared" si="42" ref="CI11:CI74">CH11/12*6</f>
        <v>0</v>
      </c>
      <c r="CJ11" s="22">
        <v>0</v>
      </c>
      <c r="CK11" s="45">
        <v>0</v>
      </c>
      <c r="CL11" s="22">
        <f aca="true" t="shared" si="43" ref="CL11:CL74">CK11/12*6</f>
        <v>0</v>
      </c>
      <c r="CM11" s="22">
        <v>0</v>
      </c>
      <c r="CN11" s="22">
        <v>0</v>
      </c>
      <c r="CO11" s="22">
        <f aca="true" t="shared" si="44" ref="CO11:CO74">CN11/12*6</f>
        <v>0</v>
      </c>
      <c r="CP11" s="22">
        <v>0</v>
      </c>
      <c r="CQ11" s="22">
        <v>0</v>
      </c>
      <c r="CR11" s="22">
        <f t="shared" si="7"/>
        <v>40961.3</v>
      </c>
      <c r="CS11" s="22">
        <f t="shared" si="8"/>
        <v>19555.149999999998</v>
      </c>
      <c r="CT11" s="22">
        <f t="shared" si="9"/>
        <v>18131.626</v>
      </c>
      <c r="CU11" s="45">
        <v>0</v>
      </c>
      <c r="CV11" s="22">
        <f aca="true" t="shared" si="45" ref="CV11:CV74">CU11/12*6</f>
        <v>0</v>
      </c>
      <c r="CW11" s="22">
        <v>0</v>
      </c>
      <c r="CX11" s="22">
        <v>0</v>
      </c>
      <c r="CY11" s="22">
        <f aca="true" t="shared" si="46" ref="CY11:CY74">CX11/12*6</f>
        <v>0</v>
      </c>
      <c r="CZ11" s="22">
        <v>0</v>
      </c>
      <c r="DA11" s="45">
        <v>0</v>
      </c>
      <c r="DB11" s="22">
        <f aca="true" t="shared" si="47" ref="DB11:DB74">DA11/12*6</f>
        <v>0</v>
      </c>
      <c r="DC11" s="22">
        <v>0</v>
      </c>
      <c r="DD11" s="45">
        <v>0</v>
      </c>
      <c r="DE11" s="22">
        <f aca="true" t="shared" si="48" ref="DE11:DE74">DD11/12*6</f>
        <v>0</v>
      </c>
      <c r="DF11" s="22">
        <v>0</v>
      </c>
      <c r="DG11" s="45">
        <v>0</v>
      </c>
      <c r="DH11" s="22">
        <f aca="true" t="shared" si="49" ref="DH11:DH74">DG11/12*6</f>
        <v>0</v>
      </c>
      <c r="DI11" s="22">
        <v>0</v>
      </c>
      <c r="DJ11" s="22">
        <v>8151</v>
      </c>
      <c r="DK11" s="22">
        <f aca="true" t="shared" si="50" ref="DK11:DK74">DJ11/12*6</f>
        <v>4075.5</v>
      </c>
      <c r="DL11" s="22">
        <v>0</v>
      </c>
      <c r="DM11" s="22">
        <v>0</v>
      </c>
      <c r="DN11" s="22">
        <f t="shared" si="10"/>
        <v>8151</v>
      </c>
      <c r="DO11" s="22">
        <f t="shared" si="11"/>
        <v>4075.5</v>
      </c>
      <c r="DP11" s="22">
        <f t="shared" si="12"/>
        <v>0</v>
      </c>
    </row>
    <row r="12" spans="1:120" s="12" customFormat="1" ht="21" customHeight="1">
      <c r="A12" s="11">
        <v>3</v>
      </c>
      <c r="B12" s="20" t="s">
        <v>9</v>
      </c>
      <c r="C12" s="22">
        <v>1320.075</v>
      </c>
      <c r="D12" s="22">
        <v>488.823</v>
      </c>
      <c r="E12" s="22">
        <f t="shared" si="0"/>
        <v>7365.900000000001</v>
      </c>
      <c r="F12" s="22">
        <f t="shared" si="1"/>
        <v>3508.55</v>
      </c>
      <c r="G12" s="22">
        <f t="shared" si="1"/>
        <v>3489.486</v>
      </c>
      <c r="H12" s="22">
        <f t="shared" si="13"/>
        <v>99.45664163258326</v>
      </c>
      <c r="I12" s="22">
        <f t="shared" si="2"/>
        <v>2108.8</v>
      </c>
      <c r="J12" s="22">
        <f t="shared" si="3"/>
        <v>880</v>
      </c>
      <c r="K12" s="22">
        <f t="shared" si="4"/>
        <v>860.8860000000001</v>
      </c>
      <c r="L12" s="22">
        <f t="shared" si="14"/>
        <v>97.82795454545456</v>
      </c>
      <c r="M12" s="22">
        <f t="shared" si="5"/>
        <v>1494.8999999999999</v>
      </c>
      <c r="N12" s="22">
        <f t="shared" si="5"/>
        <v>622.875</v>
      </c>
      <c r="O12" s="22">
        <f t="shared" si="5"/>
        <v>644.9300000000001</v>
      </c>
      <c r="P12" s="22">
        <f t="shared" si="15"/>
        <v>103.54083885209715</v>
      </c>
      <c r="Q12" s="22">
        <v>174.8</v>
      </c>
      <c r="R12" s="22">
        <f t="shared" si="16"/>
        <v>72.83333333333334</v>
      </c>
      <c r="S12" s="22">
        <v>48.35</v>
      </c>
      <c r="T12" s="22">
        <f t="shared" si="17"/>
        <v>66.38443935926773</v>
      </c>
      <c r="U12" s="22">
        <v>387.9</v>
      </c>
      <c r="V12" s="22">
        <f t="shared" si="18"/>
        <v>161.62499999999997</v>
      </c>
      <c r="W12" s="22">
        <v>189.996</v>
      </c>
      <c r="X12" s="22">
        <f t="shared" si="19"/>
        <v>117.55359628770303</v>
      </c>
      <c r="Y12" s="22">
        <v>1320.1</v>
      </c>
      <c r="Z12" s="22">
        <f t="shared" si="20"/>
        <v>550.0416666666666</v>
      </c>
      <c r="AA12" s="22">
        <v>596.58</v>
      </c>
      <c r="AB12" s="22">
        <f t="shared" si="21"/>
        <v>108.46087417619879</v>
      </c>
      <c r="AC12" s="22">
        <v>16</v>
      </c>
      <c r="AD12" s="22">
        <f t="shared" si="22"/>
        <v>8</v>
      </c>
      <c r="AE12" s="22">
        <v>12</v>
      </c>
      <c r="AF12" s="22">
        <f t="shared" si="23"/>
        <v>150</v>
      </c>
      <c r="AG12" s="22">
        <v>0</v>
      </c>
      <c r="AH12" s="22">
        <f t="shared" si="24"/>
        <v>0</v>
      </c>
      <c r="AI12" s="22">
        <v>0</v>
      </c>
      <c r="AJ12" s="22" t="e">
        <f t="shared" si="25"/>
        <v>#DIV/0!</v>
      </c>
      <c r="AK12" s="22">
        <v>0</v>
      </c>
      <c r="AL12" s="22">
        <f t="shared" si="26"/>
        <v>0</v>
      </c>
      <c r="AM12" s="22">
        <v>0</v>
      </c>
      <c r="AN12" s="22">
        <v>0</v>
      </c>
      <c r="AO12" s="22">
        <f t="shared" si="27"/>
        <v>0</v>
      </c>
      <c r="AP12" s="22">
        <v>0</v>
      </c>
      <c r="AQ12" s="22">
        <v>5257.1</v>
      </c>
      <c r="AR12" s="22">
        <f t="shared" si="28"/>
        <v>2628.55</v>
      </c>
      <c r="AS12" s="22">
        <v>2628.6</v>
      </c>
      <c r="AT12" s="22">
        <v>0</v>
      </c>
      <c r="AU12" s="22">
        <f t="shared" si="29"/>
        <v>0</v>
      </c>
      <c r="AV12" s="22">
        <v>0</v>
      </c>
      <c r="AW12" s="22">
        <v>0</v>
      </c>
      <c r="AX12" s="22">
        <f t="shared" si="30"/>
        <v>0</v>
      </c>
      <c r="AY12" s="22">
        <v>0</v>
      </c>
      <c r="AZ12" s="22">
        <v>0</v>
      </c>
      <c r="BA12" s="22">
        <f t="shared" si="31"/>
        <v>0</v>
      </c>
      <c r="BB12" s="22">
        <v>0</v>
      </c>
      <c r="BC12" s="22">
        <f t="shared" si="6"/>
        <v>210</v>
      </c>
      <c r="BD12" s="22">
        <f t="shared" si="6"/>
        <v>87.5</v>
      </c>
      <c r="BE12" s="22">
        <f t="shared" si="6"/>
        <v>13.96</v>
      </c>
      <c r="BF12" s="22">
        <f t="shared" si="32"/>
        <v>15.954285714285716</v>
      </c>
      <c r="BG12" s="22">
        <v>0</v>
      </c>
      <c r="BH12" s="22">
        <f t="shared" si="33"/>
        <v>0</v>
      </c>
      <c r="BI12" s="22">
        <v>0</v>
      </c>
      <c r="BJ12" s="22">
        <v>210</v>
      </c>
      <c r="BK12" s="22">
        <f t="shared" si="34"/>
        <v>87.5</v>
      </c>
      <c r="BL12" s="22">
        <v>13.96</v>
      </c>
      <c r="BM12" s="22">
        <v>0</v>
      </c>
      <c r="BN12" s="22">
        <f t="shared" si="35"/>
        <v>0</v>
      </c>
      <c r="BO12" s="22">
        <v>0</v>
      </c>
      <c r="BP12" s="22">
        <v>0</v>
      </c>
      <c r="BQ12" s="22">
        <f t="shared" si="36"/>
        <v>0</v>
      </c>
      <c r="BR12" s="22">
        <v>0</v>
      </c>
      <c r="BS12" s="22">
        <v>0</v>
      </c>
      <c r="BT12" s="22">
        <f t="shared" si="37"/>
        <v>0</v>
      </c>
      <c r="BU12" s="22">
        <v>0</v>
      </c>
      <c r="BV12" s="22">
        <v>0</v>
      </c>
      <c r="BW12" s="22">
        <f t="shared" si="38"/>
        <v>0</v>
      </c>
      <c r="BX12" s="22">
        <v>0</v>
      </c>
      <c r="BY12" s="22">
        <v>0</v>
      </c>
      <c r="BZ12" s="22">
        <f t="shared" si="39"/>
        <v>0</v>
      </c>
      <c r="CA12" s="22">
        <v>0</v>
      </c>
      <c r="CB12" s="22">
        <v>0</v>
      </c>
      <c r="CC12" s="22">
        <f t="shared" si="40"/>
        <v>0</v>
      </c>
      <c r="CD12" s="22">
        <v>0</v>
      </c>
      <c r="CE12" s="22">
        <v>0</v>
      </c>
      <c r="CF12" s="22">
        <f t="shared" si="41"/>
        <v>0</v>
      </c>
      <c r="CG12" s="22">
        <v>0</v>
      </c>
      <c r="CH12" s="22">
        <v>0</v>
      </c>
      <c r="CI12" s="22">
        <f t="shared" si="42"/>
        <v>0</v>
      </c>
      <c r="CJ12" s="22">
        <v>0</v>
      </c>
      <c r="CK12" s="45">
        <v>0</v>
      </c>
      <c r="CL12" s="22">
        <f t="shared" si="43"/>
        <v>0</v>
      </c>
      <c r="CM12" s="22">
        <v>0</v>
      </c>
      <c r="CN12" s="22">
        <v>0</v>
      </c>
      <c r="CO12" s="22">
        <f t="shared" si="44"/>
        <v>0</v>
      </c>
      <c r="CP12" s="22">
        <v>0</v>
      </c>
      <c r="CQ12" s="22">
        <v>0</v>
      </c>
      <c r="CR12" s="22">
        <f t="shared" si="7"/>
        <v>7365.900000000001</v>
      </c>
      <c r="CS12" s="22">
        <f t="shared" si="8"/>
        <v>3508.55</v>
      </c>
      <c r="CT12" s="22">
        <f t="shared" si="9"/>
        <v>3489.486</v>
      </c>
      <c r="CU12" s="45">
        <v>0</v>
      </c>
      <c r="CV12" s="22">
        <f t="shared" si="45"/>
        <v>0</v>
      </c>
      <c r="CW12" s="22">
        <v>0</v>
      </c>
      <c r="CX12" s="22">
        <v>0</v>
      </c>
      <c r="CY12" s="22">
        <f t="shared" si="46"/>
        <v>0</v>
      </c>
      <c r="CZ12" s="22">
        <v>0</v>
      </c>
      <c r="DA12" s="45">
        <v>0</v>
      </c>
      <c r="DB12" s="22">
        <f t="shared" si="47"/>
        <v>0</v>
      </c>
      <c r="DC12" s="22">
        <v>0</v>
      </c>
      <c r="DD12" s="45">
        <v>0</v>
      </c>
      <c r="DE12" s="22">
        <f t="shared" si="48"/>
        <v>0</v>
      </c>
      <c r="DF12" s="22">
        <v>0</v>
      </c>
      <c r="DG12" s="45">
        <v>0</v>
      </c>
      <c r="DH12" s="22">
        <f t="shared" si="49"/>
        <v>0</v>
      </c>
      <c r="DI12" s="22">
        <v>0</v>
      </c>
      <c r="DJ12" s="22">
        <v>482.4</v>
      </c>
      <c r="DK12" s="22">
        <f t="shared" si="50"/>
        <v>241.2</v>
      </c>
      <c r="DL12" s="22">
        <v>0</v>
      </c>
      <c r="DM12" s="22">
        <v>0</v>
      </c>
      <c r="DN12" s="22">
        <f t="shared" si="10"/>
        <v>482.4</v>
      </c>
      <c r="DO12" s="22">
        <f t="shared" si="11"/>
        <v>241.2</v>
      </c>
      <c r="DP12" s="22">
        <f t="shared" si="12"/>
        <v>0</v>
      </c>
    </row>
    <row r="13" spans="1:120" s="12" customFormat="1" ht="21" customHeight="1">
      <c r="A13" s="11">
        <v>4</v>
      </c>
      <c r="B13" s="20" t="s">
        <v>10</v>
      </c>
      <c r="C13" s="22">
        <v>18.8285</v>
      </c>
      <c r="D13" s="22">
        <v>2114.214</v>
      </c>
      <c r="E13" s="22">
        <f t="shared" si="0"/>
        <v>20900</v>
      </c>
      <c r="F13" s="22">
        <f t="shared" si="1"/>
        <v>10202.5</v>
      </c>
      <c r="G13" s="22">
        <f t="shared" si="1"/>
        <v>9921.603</v>
      </c>
      <c r="H13" s="22">
        <f t="shared" si="13"/>
        <v>97.24678265131095</v>
      </c>
      <c r="I13" s="22">
        <f t="shared" si="2"/>
        <v>3021</v>
      </c>
      <c r="J13" s="22">
        <f t="shared" si="3"/>
        <v>1263</v>
      </c>
      <c r="K13" s="22">
        <f t="shared" si="4"/>
        <v>982.1030000000001</v>
      </c>
      <c r="L13" s="22">
        <f t="shared" si="14"/>
        <v>77.75954077593032</v>
      </c>
      <c r="M13" s="22">
        <f t="shared" si="5"/>
        <v>953</v>
      </c>
      <c r="N13" s="22">
        <f t="shared" si="5"/>
        <v>397.0833333333333</v>
      </c>
      <c r="O13" s="22">
        <f t="shared" si="5"/>
        <v>362.103</v>
      </c>
      <c r="P13" s="22">
        <f t="shared" si="15"/>
        <v>91.19068205666318</v>
      </c>
      <c r="Q13" s="22">
        <v>53</v>
      </c>
      <c r="R13" s="22">
        <f t="shared" si="16"/>
        <v>22.083333333333336</v>
      </c>
      <c r="S13" s="22">
        <v>0</v>
      </c>
      <c r="T13" s="22">
        <f t="shared" si="17"/>
        <v>0</v>
      </c>
      <c r="U13" s="22">
        <v>1410</v>
      </c>
      <c r="V13" s="22">
        <f t="shared" si="18"/>
        <v>587.5</v>
      </c>
      <c r="W13" s="22">
        <v>500</v>
      </c>
      <c r="X13" s="22">
        <f t="shared" si="19"/>
        <v>85.1063829787234</v>
      </c>
      <c r="Y13" s="22">
        <v>900</v>
      </c>
      <c r="Z13" s="22">
        <f t="shared" si="20"/>
        <v>375</v>
      </c>
      <c r="AA13" s="22">
        <v>362.103</v>
      </c>
      <c r="AB13" s="22">
        <f t="shared" si="21"/>
        <v>96.5608</v>
      </c>
      <c r="AC13" s="22">
        <v>51</v>
      </c>
      <c r="AD13" s="22">
        <f t="shared" si="22"/>
        <v>25.5</v>
      </c>
      <c r="AE13" s="22">
        <v>0</v>
      </c>
      <c r="AF13" s="22">
        <f t="shared" si="23"/>
        <v>0</v>
      </c>
      <c r="AG13" s="22">
        <v>0</v>
      </c>
      <c r="AH13" s="22">
        <f t="shared" si="24"/>
        <v>0</v>
      </c>
      <c r="AI13" s="22">
        <v>0</v>
      </c>
      <c r="AJ13" s="22" t="e">
        <f t="shared" si="25"/>
        <v>#DIV/0!</v>
      </c>
      <c r="AK13" s="22">
        <v>0</v>
      </c>
      <c r="AL13" s="22">
        <f t="shared" si="26"/>
        <v>0</v>
      </c>
      <c r="AM13" s="22">
        <v>0</v>
      </c>
      <c r="AN13" s="22">
        <v>0</v>
      </c>
      <c r="AO13" s="22">
        <f t="shared" si="27"/>
        <v>0</v>
      </c>
      <c r="AP13" s="22">
        <v>0</v>
      </c>
      <c r="AQ13" s="22">
        <v>17879</v>
      </c>
      <c r="AR13" s="22">
        <f t="shared" si="28"/>
        <v>8939.5</v>
      </c>
      <c r="AS13" s="22">
        <v>8939.5</v>
      </c>
      <c r="AT13" s="22">
        <v>0</v>
      </c>
      <c r="AU13" s="22">
        <f t="shared" si="29"/>
        <v>0</v>
      </c>
      <c r="AV13" s="22">
        <v>0</v>
      </c>
      <c r="AW13" s="22">
        <v>0</v>
      </c>
      <c r="AX13" s="22">
        <f t="shared" si="30"/>
        <v>0</v>
      </c>
      <c r="AY13" s="22">
        <v>0</v>
      </c>
      <c r="AZ13" s="22">
        <v>0</v>
      </c>
      <c r="BA13" s="22">
        <f t="shared" si="31"/>
        <v>0</v>
      </c>
      <c r="BB13" s="22">
        <v>0</v>
      </c>
      <c r="BC13" s="22">
        <f t="shared" si="6"/>
        <v>607</v>
      </c>
      <c r="BD13" s="22">
        <f t="shared" si="6"/>
        <v>252.91666666666669</v>
      </c>
      <c r="BE13" s="22">
        <f t="shared" si="6"/>
        <v>120</v>
      </c>
      <c r="BF13" s="22">
        <f t="shared" si="32"/>
        <v>47.44645799011531</v>
      </c>
      <c r="BG13" s="22">
        <v>0</v>
      </c>
      <c r="BH13" s="22">
        <f t="shared" si="33"/>
        <v>0</v>
      </c>
      <c r="BI13" s="22">
        <v>0</v>
      </c>
      <c r="BJ13" s="22">
        <v>607</v>
      </c>
      <c r="BK13" s="22">
        <f t="shared" si="34"/>
        <v>252.91666666666669</v>
      </c>
      <c r="BL13" s="22">
        <v>120</v>
      </c>
      <c r="BM13" s="22">
        <v>0</v>
      </c>
      <c r="BN13" s="22">
        <f t="shared" si="35"/>
        <v>0</v>
      </c>
      <c r="BO13" s="22">
        <v>0</v>
      </c>
      <c r="BP13" s="22">
        <v>0</v>
      </c>
      <c r="BQ13" s="22">
        <f t="shared" si="36"/>
        <v>0</v>
      </c>
      <c r="BR13" s="22">
        <v>0</v>
      </c>
      <c r="BS13" s="22">
        <v>0</v>
      </c>
      <c r="BT13" s="22">
        <f t="shared" si="37"/>
        <v>0</v>
      </c>
      <c r="BU13" s="22">
        <v>0</v>
      </c>
      <c r="BV13" s="22">
        <v>0</v>
      </c>
      <c r="BW13" s="22">
        <f t="shared" si="38"/>
        <v>0</v>
      </c>
      <c r="BX13" s="22">
        <v>0</v>
      </c>
      <c r="BY13" s="22">
        <v>0</v>
      </c>
      <c r="BZ13" s="22">
        <f t="shared" si="39"/>
        <v>0</v>
      </c>
      <c r="CA13" s="22">
        <v>0</v>
      </c>
      <c r="CB13" s="22">
        <v>0</v>
      </c>
      <c r="CC13" s="22">
        <f t="shared" si="40"/>
        <v>0</v>
      </c>
      <c r="CD13" s="22">
        <v>0</v>
      </c>
      <c r="CE13" s="22">
        <v>0</v>
      </c>
      <c r="CF13" s="22">
        <f t="shared" si="41"/>
        <v>0</v>
      </c>
      <c r="CG13" s="22">
        <v>0</v>
      </c>
      <c r="CH13" s="22">
        <v>0</v>
      </c>
      <c r="CI13" s="22">
        <f t="shared" si="42"/>
        <v>0</v>
      </c>
      <c r="CJ13" s="22">
        <v>0</v>
      </c>
      <c r="CK13" s="45">
        <v>0</v>
      </c>
      <c r="CL13" s="22">
        <f t="shared" si="43"/>
        <v>0</v>
      </c>
      <c r="CM13" s="22">
        <v>0</v>
      </c>
      <c r="CN13" s="22">
        <v>0</v>
      </c>
      <c r="CO13" s="22">
        <f t="shared" si="44"/>
        <v>0</v>
      </c>
      <c r="CP13" s="22">
        <v>0</v>
      </c>
      <c r="CQ13" s="22">
        <v>0</v>
      </c>
      <c r="CR13" s="22">
        <f t="shared" si="7"/>
        <v>20900</v>
      </c>
      <c r="CS13" s="22">
        <f t="shared" si="8"/>
        <v>10202.5</v>
      </c>
      <c r="CT13" s="22">
        <f t="shared" si="9"/>
        <v>9921.603</v>
      </c>
      <c r="CU13" s="45">
        <v>0</v>
      </c>
      <c r="CV13" s="22">
        <f t="shared" si="45"/>
        <v>0</v>
      </c>
      <c r="CW13" s="22">
        <v>0</v>
      </c>
      <c r="CX13" s="22">
        <v>0</v>
      </c>
      <c r="CY13" s="22">
        <f t="shared" si="46"/>
        <v>0</v>
      </c>
      <c r="CZ13" s="22">
        <v>0</v>
      </c>
      <c r="DA13" s="45">
        <v>0</v>
      </c>
      <c r="DB13" s="22">
        <f t="shared" si="47"/>
        <v>0</v>
      </c>
      <c r="DC13" s="22">
        <v>0</v>
      </c>
      <c r="DD13" s="45">
        <v>0</v>
      </c>
      <c r="DE13" s="22">
        <f t="shared" si="48"/>
        <v>0</v>
      </c>
      <c r="DF13" s="22">
        <v>0</v>
      </c>
      <c r="DG13" s="45">
        <v>0</v>
      </c>
      <c r="DH13" s="22">
        <f t="shared" si="49"/>
        <v>0</v>
      </c>
      <c r="DI13" s="22">
        <v>0</v>
      </c>
      <c r="DJ13" s="22">
        <v>1045</v>
      </c>
      <c r="DK13" s="22">
        <f t="shared" si="50"/>
        <v>522.5</v>
      </c>
      <c r="DL13" s="22">
        <v>0</v>
      </c>
      <c r="DM13" s="22">
        <v>0</v>
      </c>
      <c r="DN13" s="22">
        <f t="shared" si="10"/>
        <v>1045</v>
      </c>
      <c r="DO13" s="22">
        <f t="shared" si="11"/>
        <v>522.5</v>
      </c>
      <c r="DP13" s="22">
        <f t="shared" si="12"/>
        <v>0</v>
      </c>
    </row>
    <row r="14" spans="1:120" s="12" customFormat="1" ht="21" customHeight="1">
      <c r="A14" s="11">
        <v>5</v>
      </c>
      <c r="B14" s="20" t="s">
        <v>11</v>
      </c>
      <c r="C14" s="22">
        <v>5582.1484</v>
      </c>
      <c r="D14" s="22">
        <v>40.584</v>
      </c>
      <c r="E14" s="22">
        <f t="shared" si="0"/>
        <v>27916.800000000003</v>
      </c>
      <c r="F14" s="22">
        <f t="shared" si="1"/>
        <v>13368.283333333335</v>
      </c>
      <c r="G14" s="22">
        <f t="shared" si="1"/>
        <v>12127.748</v>
      </c>
      <c r="H14" s="22">
        <f t="shared" si="13"/>
        <v>90.72030938901403</v>
      </c>
      <c r="I14" s="22">
        <f t="shared" si="2"/>
        <v>7101.4</v>
      </c>
      <c r="J14" s="22">
        <f t="shared" si="3"/>
        <v>2960.5833333333335</v>
      </c>
      <c r="K14" s="22">
        <f t="shared" si="4"/>
        <v>1661.1480000000001</v>
      </c>
      <c r="L14" s="22">
        <f t="shared" si="14"/>
        <v>56.108807385931826</v>
      </c>
      <c r="M14" s="22">
        <f t="shared" si="5"/>
        <v>2539</v>
      </c>
      <c r="N14" s="22">
        <f t="shared" si="5"/>
        <v>1057.9166666666667</v>
      </c>
      <c r="O14" s="22">
        <f t="shared" si="5"/>
        <v>578.148</v>
      </c>
      <c r="P14" s="22">
        <f t="shared" si="15"/>
        <v>54.649673099645526</v>
      </c>
      <c r="Q14" s="22">
        <v>37.9</v>
      </c>
      <c r="R14" s="22">
        <f t="shared" si="16"/>
        <v>15.791666666666666</v>
      </c>
      <c r="S14" s="22">
        <v>5.648</v>
      </c>
      <c r="T14" s="22">
        <f t="shared" si="17"/>
        <v>35.765699208443266</v>
      </c>
      <c r="U14" s="22">
        <v>3648.9</v>
      </c>
      <c r="V14" s="22">
        <f t="shared" si="18"/>
        <v>1520.375</v>
      </c>
      <c r="W14" s="22">
        <v>678</v>
      </c>
      <c r="X14" s="22">
        <f t="shared" si="19"/>
        <v>44.59426128422264</v>
      </c>
      <c r="Y14" s="22">
        <v>2501.1</v>
      </c>
      <c r="Z14" s="22">
        <f t="shared" si="20"/>
        <v>1042.125</v>
      </c>
      <c r="AA14" s="22">
        <v>572.5</v>
      </c>
      <c r="AB14" s="22">
        <f t="shared" si="21"/>
        <v>54.935828235576345</v>
      </c>
      <c r="AC14" s="22">
        <v>20</v>
      </c>
      <c r="AD14" s="22">
        <f t="shared" si="22"/>
        <v>10</v>
      </c>
      <c r="AE14" s="22">
        <v>0</v>
      </c>
      <c r="AF14" s="22">
        <f t="shared" si="23"/>
        <v>0</v>
      </c>
      <c r="AG14" s="22">
        <v>0</v>
      </c>
      <c r="AH14" s="22">
        <f t="shared" si="24"/>
        <v>0</v>
      </c>
      <c r="AI14" s="22">
        <v>0</v>
      </c>
      <c r="AJ14" s="22" t="e">
        <f t="shared" si="25"/>
        <v>#DIV/0!</v>
      </c>
      <c r="AK14" s="22">
        <v>0</v>
      </c>
      <c r="AL14" s="22">
        <f t="shared" si="26"/>
        <v>0</v>
      </c>
      <c r="AM14" s="22">
        <v>0</v>
      </c>
      <c r="AN14" s="22">
        <v>0</v>
      </c>
      <c r="AO14" s="22">
        <f t="shared" si="27"/>
        <v>0</v>
      </c>
      <c r="AP14" s="22">
        <v>0</v>
      </c>
      <c r="AQ14" s="22">
        <v>20815.4</v>
      </c>
      <c r="AR14" s="22">
        <f t="shared" si="28"/>
        <v>10407.7</v>
      </c>
      <c r="AS14" s="22">
        <v>10466.6</v>
      </c>
      <c r="AT14" s="22">
        <v>0</v>
      </c>
      <c r="AU14" s="22">
        <f t="shared" si="29"/>
        <v>0</v>
      </c>
      <c r="AV14" s="22">
        <v>0</v>
      </c>
      <c r="AW14" s="22">
        <v>0</v>
      </c>
      <c r="AX14" s="22">
        <f t="shared" si="30"/>
        <v>0</v>
      </c>
      <c r="AY14" s="22">
        <v>0</v>
      </c>
      <c r="AZ14" s="22">
        <v>0</v>
      </c>
      <c r="BA14" s="22">
        <f t="shared" si="31"/>
        <v>0</v>
      </c>
      <c r="BB14" s="22">
        <v>0</v>
      </c>
      <c r="BC14" s="22">
        <f t="shared" si="6"/>
        <v>893.5</v>
      </c>
      <c r="BD14" s="22">
        <f t="shared" si="6"/>
        <v>372.29166666666663</v>
      </c>
      <c r="BE14" s="22">
        <f t="shared" si="6"/>
        <v>405</v>
      </c>
      <c r="BF14" s="22">
        <f t="shared" si="32"/>
        <v>108.78567431449358</v>
      </c>
      <c r="BG14" s="22">
        <v>0</v>
      </c>
      <c r="BH14" s="22">
        <f t="shared" si="33"/>
        <v>0</v>
      </c>
      <c r="BI14" s="22">
        <v>0</v>
      </c>
      <c r="BJ14" s="22">
        <v>893.5</v>
      </c>
      <c r="BK14" s="22">
        <f t="shared" si="34"/>
        <v>372.29166666666663</v>
      </c>
      <c r="BL14" s="22">
        <v>405</v>
      </c>
      <c r="BM14" s="22">
        <v>0</v>
      </c>
      <c r="BN14" s="22">
        <f t="shared" si="35"/>
        <v>0</v>
      </c>
      <c r="BO14" s="22">
        <v>0</v>
      </c>
      <c r="BP14" s="22">
        <v>0</v>
      </c>
      <c r="BQ14" s="22">
        <f t="shared" si="36"/>
        <v>0</v>
      </c>
      <c r="BR14" s="22">
        <v>0</v>
      </c>
      <c r="BS14" s="22">
        <v>0</v>
      </c>
      <c r="BT14" s="22">
        <f t="shared" si="37"/>
        <v>0</v>
      </c>
      <c r="BU14" s="22">
        <v>0</v>
      </c>
      <c r="BV14" s="22">
        <v>0</v>
      </c>
      <c r="BW14" s="22">
        <f t="shared" si="38"/>
        <v>0</v>
      </c>
      <c r="BX14" s="22">
        <v>0</v>
      </c>
      <c r="BY14" s="22">
        <v>0</v>
      </c>
      <c r="BZ14" s="22">
        <f t="shared" si="39"/>
        <v>0</v>
      </c>
      <c r="CA14" s="22">
        <v>0</v>
      </c>
      <c r="CB14" s="22">
        <v>0</v>
      </c>
      <c r="CC14" s="22">
        <f t="shared" si="40"/>
        <v>0</v>
      </c>
      <c r="CD14" s="22">
        <v>0</v>
      </c>
      <c r="CE14" s="22">
        <v>0</v>
      </c>
      <c r="CF14" s="22">
        <f t="shared" si="41"/>
        <v>0</v>
      </c>
      <c r="CG14" s="22">
        <v>0</v>
      </c>
      <c r="CH14" s="22">
        <v>0</v>
      </c>
      <c r="CI14" s="22">
        <f t="shared" si="42"/>
        <v>0</v>
      </c>
      <c r="CJ14" s="22">
        <v>0</v>
      </c>
      <c r="CK14" s="45">
        <v>0</v>
      </c>
      <c r="CL14" s="22">
        <f t="shared" si="43"/>
        <v>0</v>
      </c>
      <c r="CM14" s="22">
        <v>0</v>
      </c>
      <c r="CN14" s="22">
        <v>0</v>
      </c>
      <c r="CO14" s="22">
        <f t="shared" si="44"/>
        <v>0</v>
      </c>
      <c r="CP14" s="22">
        <v>0</v>
      </c>
      <c r="CQ14" s="22">
        <v>0</v>
      </c>
      <c r="CR14" s="22">
        <f t="shared" si="7"/>
        <v>27916.800000000003</v>
      </c>
      <c r="CS14" s="22">
        <f t="shared" si="8"/>
        <v>13368.283333333335</v>
      </c>
      <c r="CT14" s="22">
        <f t="shared" si="9"/>
        <v>12127.748</v>
      </c>
      <c r="CU14" s="45">
        <v>0</v>
      </c>
      <c r="CV14" s="22">
        <f t="shared" si="45"/>
        <v>0</v>
      </c>
      <c r="CW14" s="22">
        <v>0</v>
      </c>
      <c r="CX14" s="22">
        <v>0</v>
      </c>
      <c r="CY14" s="22">
        <f t="shared" si="46"/>
        <v>0</v>
      </c>
      <c r="CZ14" s="22">
        <v>0</v>
      </c>
      <c r="DA14" s="45">
        <v>0</v>
      </c>
      <c r="DB14" s="22">
        <f t="shared" si="47"/>
        <v>0</v>
      </c>
      <c r="DC14" s="22">
        <v>0</v>
      </c>
      <c r="DD14" s="45">
        <v>0</v>
      </c>
      <c r="DE14" s="22">
        <f t="shared" si="48"/>
        <v>0</v>
      </c>
      <c r="DF14" s="22">
        <v>0</v>
      </c>
      <c r="DG14" s="45">
        <v>0</v>
      </c>
      <c r="DH14" s="22">
        <f t="shared" si="49"/>
        <v>0</v>
      </c>
      <c r="DI14" s="22">
        <v>0</v>
      </c>
      <c r="DJ14" s="22">
        <v>1500</v>
      </c>
      <c r="DK14" s="22">
        <f t="shared" si="50"/>
        <v>750</v>
      </c>
      <c r="DL14" s="22">
        <v>0</v>
      </c>
      <c r="DM14" s="22">
        <v>0</v>
      </c>
      <c r="DN14" s="22">
        <f t="shared" si="10"/>
        <v>1500</v>
      </c>
      <c r="DO14" s="22">
        <f t="shared" si="11"/>
        <v>750</v>
      </c>
      <c r="DP14" s="22">
        <f t="shared" si="12"/>
        <v>0</v>
      </c>
    </row>
    <row r="15" spans="1:120" s="12" customFormat="1" ht="21" customHeight="1">
      <c r="A15" s="11">
        <v>6</v>
      </c>
      <c r="B15" s="20" t="s">
        <v>12</v>
      </c>
      <c r="C15" s="22">
        <v>19794.278</v>
      </c>
      <c r="D15" s="22">
        <v>8868.779</v>
      </c>
      <c r="E15" s="22">
        <f t="shared" si="0"/>
        <v>42771.6</v>
      </c>
      <c r="F15" s="22">
        <f t="shared" si="1"/>
        <v>20363.091666666664</v>
      </c>
      <c r="G15" s="22">
        <f t="shared" si="1"/>
        <v>18016.683999999997</v>
      </c>
      <c r="H15" s="22">
        <f t="shared" si="13"/>
        <v>88.47715413221061</v>
      </c>
      <c r="I15" s="22">
        <f t="shared" si="2"/>
        <v>13159.499999999998</v>
      </c>
      <c r="J15" s="22">
        <f t="shared" si="3"/>
        <v>5557.041666666667</v>
      </c>
      <c r="K15" s="22">
        <f t="shared" si="4"/>
        <v>3243.284</v>
      </c>
      <c r="L15" s="22">
        <f t="shared" si="14"/>
        <v>58.363499763813174</v>
      </c>
      <c r="M15" s="22">
        <f t="shared" si="5"/>
        <v>9094.8</v>
      </c>
      <c r="N15" s="22">
        <f t="shared" si="5"/>
        <v>3789.5</v>
      </c>
      <c r="O15" s="22">
        <f t="shared" si="5"/>
        <v>2056.376</v>
      </c>
      <c r="P15" s="22">
        <f t="shared" si="15"/>
        <v>54.26510093679906</v>
      </c>
      <c r="Q15" s="22">
        <v>9094.8</v>
      </c>
      <c r="R15" s="22">
        <f t="shared" si="16"/>
        <v>3789.5</v>
      </c>
      <c r="S15" s="22">
        <v>2056.376</v>
      </c>
      <c r="T15" s="22">
        <f t="shared" si="17"/>
        <v>54.26510093679906</v>
      </c>
      <c r="U15" s="22">
        <v>2544.8</v>
      </c>
      <c r="V15" s="22">
        <f t="shared" si="18"/>
        <v>1060.3333333333335</v>
      </c>
      <c r="W15" s="22">
        <v>685.772</v>
      </c>
      <c r="X15" s="22">
        <f t="shared" si="19"/>
        <v>64.67513360578434</v>
      </c>
      <c r="Y15" s="22">
        <v>0</v>
      </c>
      <c r="Z15" s="22">
        <f t="shared" si="20"/>
        <v>0</v>
      </c>
      <c r="AA15" s="22">
        <v>0</v>
      </c>
      <c r="AB15" s="22" t="e">
        <f t="shared" si="21"/>
        <v>#DIV/0!</v>
      </c>
      <c r="AC15" s="22">
        <v>887</v>
      </c>
      <c r="AD15" s="22">
        <f t="shared" si="22"/>
        <v>443.5</v>
      </c>
      <c r="AE15" s="22">
        <v>298</v>
      </c>
      <c r="AF15" s="22">
        <f t="shared" si="23"/>
        <v>67.19278466741827</v>
      </c>
      <c r="AG15" s="22">
        <v>0</v>
      </c>
      <c r="AH15" s="22">
        <f t="shared" si="24"/>
        <v>0</v>
      </c>
      <c r="AI15" s="22">
        <v>0</v>
      </c>
      <c r="AJ15" s="22" t="e">
        <f t="shared" si="25"/>
        <v>#DIV/0!</v>
      </c>
      <c r="AK15" s="22">
        <v>0</v>
      </c>
      <c r="AL15" s="22">
        <f t="shared" si="26"/>
        <v>0</v>
      </c>
      <c r="AM15" s="22">
        <v>0</v>
      </c>
      <c r="AN15" s="22">
        <v>0</v>
      </c>
      <c r="AO15" s="22">
        <f t="shared" si="27"/>
        <v>0</v>
      </c>
      <c r="AP15" s="22">
        <v>0</v>
      </c>
      <c r="AQ15" s="22">
        <v>29612.1</v>
      </c>
      <c r="AR15" s="22">
        <f t="shared" si="28"/>
        <v>14806.05</v>
      </c>
      <c r="AS15" s="22">
        <v>14773.4</v>
      </c>
      <c r="AT15" s="22">
        <v>0</v>
      </c>
      <c r="AU15" s="22">
        <f t="shared" si="29"/>
        <v>0</v>
      </c>
      <c r="AV15" s="22">
        <v>0</v>
      </c>
      <c r="AW15" s="22">
        <v>0</v>
      </c>
      <c r="AX15" s="22">
        <f t="shared" si="30"/>
        <v>0</v>
      </c>
      <c r="AY15" s="22">
        <v>0</v>
      </c>
      <c r="AZ15" s="22">
        <v>0</v>
      </c>
      <c r="BA15" s="22">
        <f t="shared" si="31"/>
        <v>0</v>
      </c>
      <c r="BB15" s="22">
        <v>0</v>
      </c>
      <c r="BC15" s="22">
        <f t="shared" si="6"/>
        <v>632.9</v>
      </c>
      <c r="BD15" s="22">
        <f t="shared" si="6"/>
        <v>263.7083333333333</v>
      </c>
      <c r="BE15" s="22">
        <f t="shared" si="6"/>
        <v>203.136</v>
      </c>
      <c r="BF15" s="22">
        <f t="shared" si="32"/>
        <v>77.0305577500395</v>
      </c>
      <c r="BG15" s="22">
        <v>0</v>
      </c>
      <c r="BH15" s="22">
        <f t="shared" si="33"/>
        <v>0</v>
      </c>
      <c r="BI15" s="22">
        <v>0</v>
      </c>
      <c r="BJ15" s="22">
        <v>632.9</v>
      </c>
      <c r="BK15" s="22">
        <f t="shared" si="34"/>
        <v>263.7083333333333</v>
      </c>
      <c r="BL15" s="22">
        <v>203.136</v>
      </c>
      <c r="BM15" s="22">
        <v>0</v>
      </c>
      <c r="BN15" s="22">
        <f t="shared" si="35"/>
        <v>0</v>
      </c>
      <c r="BO15" s="22">
        <v>0</v>
      </c>
      <c r="BP15" s="22">
        <v>0</v>
      </c>
      <c r="BQ15" s="22">
        <f t="shared" si="36"/>
        <v>0</v>
      </c>
      <c r="BR15" s="22">
        <v>0</v>
      </c>
      <c r="BS15" s="22">
        <v>0</v>
      </c>
      <c r="BT15" s="22">
        <f t="shared" si="37"/>
        <v>0</v>
      </c>
      <c r="BU15" s="22">
        <v>0</v>
      </c>
      <c r="BV15" s="22">
        <v>0</v>
      </c>
      <c r="BW15" s="22">
        <f t="shared" si="38"/>
        <v>0</v>
      </c>
      <c r="BX15" s="22">
        <v>0</v>
      </c>
      <c r="BY15" s="22">
        <v>0</v>
      </c>
      <c r="BZ15" s="22">
        <f t="shared" si="39"/>
        <v>0</v>
      </c>
      <c r="CA15" s="22">
        <v>0</v>
      </c>
      <c r="CB15" s="22">
        <v>0</v>
      </c>
      <c r="CC15" s="22">
        <f t="shared" si="40"/>
        <v>0</v>
      </c>
      <c r="CD15" s="22">
        <v>0</v>
      </c>
      <c r="CE15" s="22">
        <v>0</v>
      </c>
      <c r="CF15" s="22">
        <f t="shared" si="41"/>
        <v>0</v>
      </c>
      <c r="CG15" s="22">
        <v>0</v>
      </c>
      <c r="CH15" s="22">
        <v>0</v>
      </c>
      <c r="CI15" s="22">
        <f t="shared" si="42"/>
        <v>0</v>
      </c>
      <c r="CJ15" s="22">
        <v>0</v>
      </c>
      <c r="CK15" s="45">
        <v>0</v>
      </c>
      <c r="CL15" s="22">
        <f t="shared" si="43"/>
        <v>0</v>
      </c>
      <c r="CM15" s="22">
        <v>0</v>
      </c>
      <c r="CN15" s="22">
        <v>0</v>
      </c>
      <c r="CO15" s="22">
        <f t="shared" si="44"/>
        <v>0</v>
      </c>
      <c r="CP15" s="22">
        <v>0</v>
      </c>
      <c r="CQ15" s="22">
        <v>0</v>
      </c>
      <c r="CR15" s="22">
        <f t="shared" si="7"/>
        <v>42771.6</v>
      </c>
      <c r="CS15" s="22">
        <f t="shared" si="8"/>
        <v>20363.091666666664</v>
      </c>
      <c r="CT15" s="22">
        <f t="shared" si="9"/>
        <v>18016.683999999997</v>
      </c>
      <c r="CU15" s="45">
        <v>0</v>
      </c>
      <c r="CV15" s="22">
        <f t="shared" si="45"/>
        <v>0</v>
      </c>
      <c r="CW15" s="22">
        <v>0</v>
      </c>
      <c r="CX15" s="22">
        <v>0</v>
      </c>
      <c r="CY15" s="22">
        <f t="shared" si="46"/>
        <v>0</v>
      </c>
      <c r="CZ15" s="22">
        <v>0</v>
      </c>
      <c r="DA15" s="45">
        <v>0</v>
      </c>
      <c r="DB15" s="22">
        <f t="shared" si="47"/>
        <v>0</v>
      </c>
      <c r="DC15" s="22">
        <v>0</v>
      </c>
      <c r="DD15" s="45">
        <v>0</v>
      </c>
      <c r="DE15" s="22">
        <f t="shared" si="48"/>
        <v>0</v>
      </c>
      <c r="DF15" s="22">
        <v>0</v>
      </c>
      <c r="DG15" s="45">
        <v>0</v>
      </c>
      <c r="DH15" s="22">
        <f t="shared" si="49"/>
        <v>0</v>
      </c>
      <c r="DI15" s="22">
        <v>0</v>
      </c>
      <c r="DJ15" s="22">
        <v>2600</v>
      </c>
      <c r="DK15" s="22">
        <f t="shared" si="50"/>
        <v>1300</v>
      </c>
      <c r="DL15" s="22">
        <v>0</v>
      </c>
      <c r="DM15" s="22">
        <v>0</v>
      </c>
      <c r="DN15" s="22">
        <f t="shared" si="10"/>
        <v>2600</v>
      </c>
      <c r="DO15" s="22">
        <f t="shared" si="11"/>
        <v>1300</v>
      </c>
      <c r="DP15" s="22">
        <f t="shared" si="12"/>
        <v>0</v>
      </c>
    </row>
    <row r="16" spans="1:120" s="12" customFormat="1" ht="21" customHeight="1">
      <c r="A16" s="11">
        <v>7</v>
      </c>
      <c r="B16" s="20" t="s">
        <v>13</v>
      </c>
      <c r="C16" s="22">
        <v>1365.082</v>
      </c>
      <c r="D16" s="22">
        <v>1673.727</v>
      </c>
      <c r="E16" s="22">
        <f t="shared" si="0"/>
        <v>17810.199999999997</v>
      </c>
      <c r="F16" s="22">
        <f t="shared" si="1"/>
        <v>8366.525</v>
      </c>
      <c r="G16" s="22">
        <f t="shared" si="1"/>
        <v>8139.644</v>
      </c>
      <c r="H16" s="22">
        <f t="shared" si="13"/>
        <v>97.2882289839569</v>
      </c>
      <c r="I16" s="22">
        <f t="shared" si="2"/>
        <v>6662.9</v>
      </c>
      <c r="J16" s="22">
        <f t="shared" si="3"/>
        <v>2792.875</v>
      </c>
      <c r="K16" s="22">
        <f t="shared" si="4"/>
        <v>2581.6440000000002</v>
      </c>
      <c r="L16" s="22">
        <f t="shared" si="14"/>
        <v>92.43679004609946</v>
      </c>
      <c r="M16" s="22">
        <f t="shared" si="5"/>
        <v>1415</v>
      </c>
      <c r="N16" s="22">
        <f t="shared" si="5"/>
        <v>589.5833333333334</v>
      </c>
      <c r="O16" s="22">
        <f t="shared" si="5"/>
        <v>736.917</v>
      </c>
      <c r="P16" s="22">
        <f t="shared" si="15"/>
        <v>124.98945583038869</v>
      </c>
      <c r="Q16" s="22">
        <v>0</v>
      </c>
      <c r="R16" s="22">
        <f t="shared" si="16"/>
        <v>0</v>
      </c>
      <c r="S16" s="22">
        <v>0</v>
      </c>
      <c r="T16" s="22" t="e">
        <f t="shared" si="17"/>
        <v>#DIV/0!</v>
      </c>
      <c r="U16" s="22">
        <v>3035.9</v>
      </c>
      <c r="V16" s="22">
        <f t="shared" si="18"/>
        <v>1264.9583333333335</v>
      </c>
      <c r="W16" s="22">
        <v>804.497</v>
      </c>
      <c r="X16" s="22">
        <f t="shared" si="19"/>
        <v>63.59869560920978</v>
      </c>
      <c r="Y16" s="22">
        <v>1415</v>
      </c>
      <c r="Z16" s="22">
        <f t="shared" si="20"/>
        <v>589.5833333333334</v>
      </c>
      <c r="AA16" s="22">
        <v>736.917</v>
      </c>
      <c r="AB16" s="22">
        <f t="shared" si="21"/>
        <v>124.98945583038869</v>
      </c>
      <c r="AC16" s="22">
        <v>100</v>
      </c>
      <c r="AD16" s="22">
        <f t="shared" si="22"/>
        <v>50</v>
      </c>
      <c r="AE16" s="22">
        <v>24</v>
      </c>
      <c r="AF16" s="22">
        <f t="shared" si="23"/>
        <v>48</v>
      </c>
      <c r="AG16" s="22">
        <v>0</v>
      </c>
      <c r="AH16" s="22">
        <f t="shared" si="24"/>
        <v>0</v>
      </c>
      <c r="AI16" s="22">
        <v>0</v>
      </c>
      <c r="AJ16" s="22" t="e">
        <f t="shared" si="25"/>
        <v>#DIV/0!</v>
      </c>
      <c r="AK16" s="22">
        <v>0</v>
      </c>
      <c r="AL16" s="22">
        <f t="shared" si="26"/>
        <v>0</v>
      </c>
      <c r="AM16" s="22">
        <v>0</v>
      </c>
      <c r="AN16" s="22">
        <v>0</v>
      </c>
      <c r="AO16" s="22">
        <f t="shared" si="27"/>
        <v>0</v>
      </c>
      <c r="AP16" s="22">
        <v>0</v>
      </c>
      <c r="AQ16" s="22">
        <v>11147.3</v>
      </c>
      <c r="AR16" s="22">
        <f t="shared" si="28"/>
        <v>5573.65</v>
      </c>
      <c r="AS16" s="22">
        <v>5558</v>
      </c>
      <c r="AT16" s="22">
        <v>0</v>
      </c>
      <c r="AU16" s="22">
        <f t="shared" si="29"/>
        <v>0</v>
      </c>
      <c r="AV16" s="22">
        <v>0</v>
      </c>
      <c r="AW16" s="22">
        <v>0</v>
      </c>
      <c r="AX16" s="22">
        <f t="shared" si="30"/>
        <v>0</v>
      </c>
      <c r="AY16" s="22">
        <v>0</v>
      </c>
      <c r="AZ16" s="22">
        <v>0</v>
      </c>
      <c r="BA16" s="22">
        <f t="shared" si="31"/>
        <v>0</v>
      </c>
      <c r="BB16" s="22">
        <v>0</v>
      </c>
      <c r="BC16" s="22">
        <f t="shared" si="6"/>
        <v>2012</v>
      </c>
      <c r="BD16" s="22">
        <f t="shared" si="6"/>
        <v>838.3333333333333</v>
      </c>
      <c r="BE16" s="22">
        <f t="shared" si="6"/>
        <v>1016.23</v>
      </c>
      <c r="BF16" s="22">
        <f t="shared" si="32"/>
        <v>121.2202783300199</v>
      </c>
      <c r="BG16" s="22">
        <v>0</v>
      </c>
      <c r="BH16" s="22">
        <f t="shared" si="33"/>
        <v>0</v>
      </c>
      <c r="BI16" s="22">
        <v>0</v>
      </c>
      <c r="BJ16" s="22">
        <v>2012</v>
      </c>
      <c r="BK16" s="22">
        <f t="shared" si="34"/>
        <v>838.3333333333333</v>
      </c>
      <c r="BL16" s="22">
        <v>1016.23</v>
      </c>
      <c r="BM16" s="22">
        <v>0</v>
      </c>
      <c r="BN16" s="22">
        <f t="shared" si="35"/>
        <v>0</v>
      </c>
      <c r="BO16" s="22">
        <v>0</v>
      </c>
      <c r="BP16" s="22">
        <v>0</v>
      </c>
      <c r="BQ16" s="22">
        <f t="shared" si="36"/>
        <v>0</v>
      </c>
      <c r="BR16" s="22">
        <v>0</v>
      </c>
      <c r="BS16" s="22">
        <v>0</v>
      </c>
      <c r="BT16" s="22">
        <f t="shared" si="37"/>
        <v>0</v>
      </c>
      <c r="BU16" s="22">
        <v>0</v>
      </c>
      <c r="BV16" s="22">
        <v>0</v>
      </c>
      <c r="BW16" s="22">
        <f t="shared" si="38"/>
        <v>0</v>
      </c>
      <c r="BX16" s="22">
        <v>0</v>
      </c>
      <c r="BY16" s="22">
        <v>0</v>
      </c>
      <c r="BZ16" s="22">
        <f t="shared" si="39"/>
        <v>0</v>
      </c>
      <c r="CA16" s="22">
        <v>0</v>
      </c>
      <c r="CB16" s="22">
        <v>0</v>
      </c>
      <c r="CC16" s="22">
        <f t="shared" si="40"/>
        <v>0</v>
      </c>
      <c r="CD16" s="22">
        <v>0</v>
      </c>
      <c r="CE16" s="22">
        <v>0</v>
      </c>
      <c r="CF16" s="22">
        <f t="shared" si="41"/>
        <v>0</v>
      </c>
      <c r="CG16" s="22">
        <v>0</v>
      </c>
      <c r="CH16" s="22">
        <v>0</v>
      </c>
      <c r="CI16" s="22">
        <f t="shared" si="42"/>
        <v>0</v>
      </c>
      <c r="CJ16" s="22">
        <v>0</v>
      </c>
      <c r="CK16" s="45">
        <v>0</v>
      </c>
      <c r="CL16" s="22">
        <f t="shared" si="43"/>
        <v>0</v>
      </c>
      <c r="CM16" s="22">
        <v>0</v>
      </c>
      <c r="CN16" s="22">
        <v>100</v>
      </c>
      <c r="CO16" s="22">
        <f t="shared" si="44"/>
        <v>50</v>
      </c>
      <c r="CP16" s="22">
        <v>0</v>
      </c>
      <c r="CQ16" s="22">
        <v>0</v>
      </c>
      <c r="CR16" s="22">
        <f t="shared" si="7"/>
        <v>17810.199999999997</v>
      </c>
      <c r="CS16" s="22">
        <f t="shared" si="8"/>
        <v>8366.525</v>
      </c>
      <c r="CT16" s="22">
        <f t="shared" si="9"/>
        <v>8139.644</v>
      </c>
      <c r="CU16" s="45">
        <v>0</v>
      </c>
      <c r="CV16" s="22">
        <f t="shared" si="45"/>
        <v>0</v>
      </c>
      <c r="CW16" s="22">
        <v>0</v>
      </c>
      <c r="CX16" s="22">
        <v>0</v>
      </c>
      <c r="CY16" s="22">
        <f t="shared" si="46"/>
        <v>0</v>
      </c>
      <c r="CZ16" s="22">
        <v>0</v>
      </c>
      <c r="DA16" s="45">
        <v>0</v>
      </c>
      <c r="DB16" s="22">
        <f t="shared" si="47"/>
        <v>0</v>
      </c>
      <c r="DC16" s="22">
        <v>0</v>
      </c>
      <c r="DD16" s="45">
        <v>0</v>
      </c>
      <c r="DE16" s="22">
        <f t="shared" si="48"/>
        <v>0</v>
      </c>
      <c r="DF16" s="22">
        <v>0</v>
      </c>
      <c r="DG16" s="45">
        <v>0</v>
      </c>
      <c r="DH16" s="22">
        <f t="shared" si="49"/>
        <v>0</v>
      </c>
      <c r="DI16" s="22">
        <v>0</v>
      </c>
      <c r="DJ16" s="22">
        <v>0</v>
      </c>
      <c r="DK16" s="22">
        <f t="shared" si="50"/>
        <v>0</v>
      </c>
      <c r="DL16" s="22">
        <v>0</v>
      </c>
      <c r="DM16" s="22">
        <v>0</v>
      </c>
      <c r="DN16" s="22">
        <f t="shared" si="10"/>
        <v>0</v>
      </c>
      <c r="DO16" s="22">
        <f t="shared" si="11"/>
        <v>0</v>
      </c>
      <c r="DP16" s="22">
        <f t="shared" si="12"/>
        <v>0</v>
      </c>
    </row>
    <row r="17" spans="1:120" s="12" customFormat="1" ht="21" customHeight="1">
      <c r="A17" s="11">
        <v>8</v>
      </c>
      <c r="B17" s="20" t="s">
        <v>14</v>
      </c>
      <c r="C17" s="22">
        <v>18.3664</v>
      </c>
      <c r="D17" s="22">
        <v>2881.7548</v>
      </c>
      <c r="E17" s="22">
        <f t="shared" si="0"/>
        <v>29317.800000000003</v>
      </c>
      <c r="F17" s="22">
        <f t="shared" si="1"/>
        <v>13976.225</v>
      </c>
      <c r="G17" s="22">
        <f t="shared" si="1"/>
        <v>12842.2664</v>
      </c>
      <c r="H17" s="22">
        <f t="shared" si="13"/>
        <v>91.88651728202716</v>
      </c>
      <c r="I17" s="22">
        <f t="shared" si="2"/>
        <v>9772.1</v>
      </c>
      <c r="J17" s="22">
        <f t="shared" si="3"/>
        <v>4203.375</v>
      </c>
      <c r="K17" s="22">
        <f t="shared" si="4"/>
        <v>3078.8664</v>
      </c>
      <c r="L17" s="22">
        <f t="shared" si="14"/>
        <v>73.24748327237042</v>
      </c>
      <c r="M17" s="22">
        <f t="shared" si="5"/>
        <v>2647.1</v>
      </c>
      <c r="N17" s="22">
        <f t="shared" si="5"/>
        <v>1102.9583333333333</v>
      </c>
      <c r="O17" s="22">
        <f t="shared" si="5"/>
        <v>877.981</v>
      </c>
      <c r="P17" s="22">
        <f t="shared" si="15"/>
        <v>79.60237240754033</v>
      </c>
      <c r="Q17" s="22">
        <v>0</v>
      </c>
      <c r="R17" s="22">
        <f t="shared" si="16"/>
        <v>0</v>
      </c>
      <c r="S17" s="22">
        <v>0.448</v>
      </c>
      <c r="T17" s="22" t="e">
        <f t="shared" si="17"/>
        <v>#DIV/0!</v>
      </c>
      <c r="U17" s="22">
        <v>3938</v>
      </c>
      <c r="V17" s="22">
        <f t="shared" si="18"/>
        <v>1640.8333333333335</v>
      </c>
      <c r="W17" s="22">
        <v>1107.6524</v>
      </c>
      <c r="X17" s="22">
        <f t="shared" si="19"/>
        <v>67.50547892331132</v>
      </c>
      <c r="Y17" s="22">
        <v>2647.1</v>
      </c>
      <c r="Z17" s="22">
        <f t="shared" si="20"/>
        <v>1102.9583333333333</v>
      </c>
      <c r="AA17" s="22">
        <v>877.533</v>
      </c>
      <c r="AB17" s="22">
        <f t="shared" si="21"/>
        <v>79.56175437270977</v>
      </c>
      <c r="AC17" s="22">
        <v>80</v>
      </c>
      <c r="AD17" s="22">
        <f t="shared" si="22"/>
        <v>40</v>
      </c>
      <c r="AE17" s="22">
        <v>0</v>
      </c>
      <c r="AF17" s="22">
        <f t="shared" si="23"/>
        <v>0</v>
      </c>
      <c r="AG17" s="22">
        <v>0</v>
      </c>
      <c r="AH17" s="22">
        <f t="shared" si="24"/>
        <v>0</v>
      </c>
      <c r="AI17" s="22">
        <v>0</v>
      </c>
      <c r="AJ17" s="22" t="e">
        <f t="shared" si="25"/>
        <v>#DIV/0!</v>
      </c>
      <c r="AK17" s="22">
        <v>0</v>
      </c>
      <c r="AL17" s="22">
        <f t="shared" si="26"/>
        <v>0</v>
      </c>
      <c r="AM17" s="22">
        <v>0</v>
      </c>
      <c r="AN17" s="22">
        <v>0</v>
      </c>
      <c r="AO17" s="22">
        <f t="shared" si="27"/>
        <v>0</v>
      </c>
      <c r="AP17" s="22">
        <v>0</v>
      </c>
      <c r="AQ17" s="22">
        <v>19545.7</v>
      </c>
      <c r="AR17" s="22">
        <f t="shared" si="28"/>
        <v>9772.85</v>
      </c>
      <c r="AS17" s="22">
        <v>9763.4</v>
      </c>
      <c r="AT17" s="22">
        <v>0</v>
      </c>
      <c r="AU17" s="22">
        <f t="shared" si="29"/>
        <v>0</v>
      </c>
      <c r="AV17" s="22">
        <v>0</v>
      </c>
      <c r="AW17" s="22">
        <v>0</v>
      </c>
      <c r="AX17" s="22">
        <f t="shared" si="30"/>
        <v>0</v>
      </c>
      <c r="AY17" s="22">
        <v>0</v>
      </c>
      <c r="AZ17" s="22">
        <v>0</v>
      </c>
      <c r="BA17" s="22">
        <f t="shared" si="31"/>
        <v>0</v>
      </c>
      <c r="BB17" s="22">
        <v>0</v>
      </c>
      <c r="BC17" s="22">
        <f t="shared" si="6"/>
        <v>1607</v>
      </c>
      <c r="BD17" s="22">
        <f t="shared" si="6"/>
        <v>669.5833333333333</v>
      </c>
      <c r="BE17" s="22">
        <f t="shared" si="6"/>
        <v>301.232</v>
      </c>
      <c r="BF17" s="22">
        <f t="shared" si="32"/>
        <v>44.98797759800872</v>
      </c>
      <c r="BG17" s="22">
        <v>0</v>
      </c>
      <c r="BH17" s="22">
        <f t="shared" si="33"/>
        <v>0</v>
      </c>
      <c r="BI17" s="22">
        <v>0</v>
      </c>
      <c r="BJ17" s="22">
        <v>1607</v>
      </c>
      <c r="BK17" s="22">
        <f t="shared" si="34"/>
        <v>669.5833333333333</v>
      </c>
      <c r="BL17" s="22">
        <v>301.232</v>
      </c>
      <c r="BM17" s="22">
        <v>0</v>
      </c>
      <c r="BN17" s="22">
        <f t="shared" si="35"/>
        <v>0</v>
      </c>
      <c r="BO17" s="22">
        <v>0</v>
      </c>
      <c r="BP17" s="22">
        <v>0</v>
      </c>
      <c r="BQ17" s="22">
        <f t="shared" si="36"/>
        <v>0</v>
      </c>
      <c r="BR17" s="22">
        <v>0</v>
      </c>
      <c r="BS17" s="22">
        <v>0</v>
      </c>
      <c r="BT17" s="22">
        <f t="shared" si="37"/>
        <v>0</v>
      </c>
      <c r="BU17" s="22">
        <v>0</v>
      </c>
      <c r="BV17" s="22">
        <v>0</v>
      </c>
      <c r="BW17" s="22">
        <f t="shared" si="38"/>
        <v>0</v>
      </c>
      <c r="BX17" s="22">
        <v>0</v>
      </c>
      <c r="BY17" s="22">
        <v>0</v>
      </c>
      <c r="BZ17" s="22">
        <f t="shared" si="39"/>
        <v>0</v>
      </c>
      <c r="CA17" s="22">
        <v>0</v>
      </c>
      <c r="CB17" s="22">
        <v>0</v>
      </c>
      <c r="CC17" s="22">
        <f t="shared" si="40"/>
        <v>0</v>
      </c>
      <c r="CD17" s="22">
        <v>0</v>
      </c>
      <c r="CE17" s="22">
        <v>0</v>
      </c>
      <c r="CF17" s="22">
        <f t="shared" si="41"/>
        <v>0</v>
      </c>
      <c r="CG17" s="22">
        <v>0</v>
      </c>
      <c r="CH17" s="22">
        <v>0</v>
      </c>
      <c r="CI17" s="22">
        <f t="shared" si="42"/>
        <v>0</v>
      </c>
      <c r="CJ17" s="22">
        <v>0</v>
      </c>
      <c r="CK17" s="45">
        <v>0</v>
      </c>
      <c r="CL17" s="22">
        <f t="shared" si="43"/>
        <v>0</v>
      </c>
      <c r="CM17" s="22">
        <v>0</v>
      </c>
      <c r="CN17" s="22">
        <v>1500</v>
      </c>
      <c r="CO17" s="22">
        <f t="shared" si="44"/>
        <v>750</v>
      </c>
      <c r="CP17" s="22">
        <v>792.001</v>
      </c>
      <c r="CQ17" s="22">
        <v>0</v>
      </c>
      <c r="CR17" s="22">
        <f t="shared" si="7"/>
        <v>29317.800000000003</v>
      </c>
      <c r="CS17" s="22">
        <f t="shared" si="8"/>
        <v>13976.225</v>
      </c>
      <c r="CT17" s="22">
        <f t="shared" si="9"/>
        <v>12842.2664</v>
      </c>
      <c r="CU17" s="45">
        <v>0</v>
      </c>
      <c r="CV17" s="22">
        <f t="shared" si="45"/>
        <v>0</v>
      </c>
      <c r="CW17" s="22">
        <v>0</v>
      </c>
      <c r="CX17" s="22">
        <v>0</v>
      </c>
      <c r="CY17" s="22">
        <f t="shared" si="46"/>
        <v>0</v>
      </c>
      <c r="CZ17" s="22">
        <v>0</v>
      </c>
      <c r="DA17" s="45">
        <v>0</v>
      </c>
      <c r="DB17" s="22">
        <f t="shared" si="47"/>
        <v>0</v>
      </c>
      <c r="DC17" s="22">
        <v>0</v>
      </c>
      <c r="DD17" s="45">
        <v>0</v>
      </c>
      <c r="DE17" s="22">
        <f t="shared" si="48"/>
        <v>0</v>
      </c>
      <c r="DF17" s="22">
        <v>0</v>
      </c>
      <c r="DG17" s="45">
        <v>0</v>
      </c>
      <c r="DH17" s="22">
        <f t="shared" si="49"/>
        <v>0</v>
      </c>
      <c r="DI17" s="22">
        <v>0</v>
      </c>
      <c r="DJ17" s="22">
        <v>1500</v>
      </c>
      <c r="DK17" s="22">
        <f t="shared" si="50"/>
        <v>750</v>
      </c>
      <c r="DL17" s="22">
        <v>0</v>
      </c>
      <c r="DM17" s="22">
        <v>0</v>
      </c>
      <c r="DN17" s="22">
        <f t="shared" si="10"/>
        <v>1500</v>
      </c>
      <c r="DO17" s="22">
        <f t="shared" si="11"/>
        <v>750</v>
      </c>
      <c r="DP17" s="22">
        <f t="shared" si="12"/>
        <v>0</v>
      </c>
    </row>
    <row r="18" spans="1:120" s="12" customFormat="1" ht="21" customHeight="1">
      <c r="A18" s="11">
        <v>9</v>
      </c>
      <c r="B18" s="20" t="s">
        <v>15</v>
      </c>
      <c r="C18" s="22">
        <v>2193.939</v>
      </c>
      <c r="D18" s="22">
        <v>1552.5643</v>
      </c>
      <c r="E18" s="22">
        <f t="shared" si="0"/>
        <v>23411.399999999998</v>
      </c>
      <c r="F18" s="22">
        <f t="shared" si="1"/>
        <v>11227.091666666667</v>
      </c>
      <c r="G18" s="22">
        <f t="shared" si="1"/>
        <v>10942.843</v>
      </c>
      <c r="H18" s="22">
        <f t="shared" si="13"/>
        <v>97.46818966918562</v>
      </c>
      <c r="I18" s="22">
        <f t="shared" si="2"/>
        <v>6273.3</v>
      </c>
      <c r="J18" s="22">
        <f t="shared" si="3"/>
        <v>2658.041666666667</v>
      </c>
      <c r="K18" s="22">
        <f t="shared" si="4"/>
        <v>2373.743</v>
      </c>
      <c r="L18" s="22">
        <f t="shared" si="14"/>
        <v>89.30420579060397</v>
      </c>
      <c r="M18" s="22">
        <f t="shared" si="5"/>
        <v>3878.1</v>
      </c>
      <c r="N18" s="22">
        <f t="shared" si="5"/>
        <v>1615.875</v>
      </c>
      <c r="O18" s="22">
        <f t="shared" si="5"/>
        <v>1724.995</v>
      </c>
      <c r="P18" s="22">
        <f t="shared" si="15"/>
        <v>106.75299760191845</v>
      </c>
      <c r="Q18" s="22">
        <v>0</v>
      </c>
      <c r="R18" s="22">
        <f t="shared" si="16"/>
        <v>0</v>
      </c>
      <c r="S18" s="22">
        <v>0.772</v>
      </c>
      <c r="T18" s="22" t="e">
        <f t="shared" si="17"/>
        <v>#DIV/0!</v>
      </c>
      <c r="U18" s="22">
        <v>1620.2</v>
      </c>
      <c r="V18" s="22">
        <f t="shared" si="18"/>
        <v>675.0833333333334</v>
      </c>
      <c r="W18" s="22">
        <v>537.748</v>
      </c>
      <c r="X18" s="22">
        <f t="shared" si="19"/>
        <v>79.65653623009506</v>
      </c>
      <c r="Y18" s="22">
        <v>3878.1</v>
      </c>
      <c r="Z18" s="22">
        <f t="shared" si="20"/>
        <v>1615.875</v>
      </c>
      <c r="AA18" s="22">
        <v>1724.223</v>
      </c>
      <c r="AB18" s="22">
        <f t="shared" si="21"/>
        <v>106.70522162914828</v>
      </c>
      <c r="AC18" s="22">
        <v>50</v>
      </c>
      <c r="AD18" s="22">
        <f t="shared" si="22"/>
        <v>25</v>
      </c>
      <c r="AE18" s="22">
        <v>4</v>
      </c>
      <c r="AF18" s="22">
        <f t="shared" si="23"/>
        <v>16</v>
      </c>
      <c r="AG18" s="22">
        <v>0</v>
      </c>
      <c r="AH18" s="22">
        <f t="shared" si="24"/>
        <v>0</v>
      </c>
      <c r="AI18" s="22">
        <v>0</v>
      </c>
      <c r="AJ18" s="22" t="e">
        <f t="shared" si="25"/>
        <v>#DIV/0!</v>
      </c>
      <c r="AK18" s="22">
        <v>0</v>
      </c>
      <c r="AL18" s="22">
        <f t="shared" si="26"/>
        <v>0</v>
      </c>
      <c r="AM18" s="22">
        <v>0</v>
      </c>
      <c r="AN18" s="22">
        <v>0</v>
      </c>
      <c r="AO18" s="22">
        <f t="shared" si="27"/>
        <v>0</v>
      </c>
      <c r="AP18" s="22">
        <v>0</v>
      </c>
      <c r="AQ18" s="22">
        <v>17138.1</v>
      </c>
      <c r="AR18" s="22">
        <f t="shared" si="28"/>
        <v>8569.05</v>
      </c>
      <c r="AS18" s="22">
        <v>8569.1</v>
      </c>
      <c r="AT18" s="22">
        <v>0</v>
      </c>
      <c r="AU18" s="22">
        <f t="shared" si="29"/>
        <v>0</v>
      </c>
      <c r="AV18" s="22">
        <v>0</v>
      </c>
      <c r="AW18" s="22">
        <v>0</v>
      </c>
      <c r="AX18" s="22">
        <f t="shared" si="30"/>
        <v>0</v>
      </c>
      <c r="AY18" s="22">
        <v>0</v>
      </c>
      <c r="AZ18" s="22">
        <v>0</v>
      </c>
      <c r="BA18" s="22">
        <f t="shared" si="31"/>
        <v>0</v>
      </c>
      <c r="BB18" s="22">
        <v>0</v>
      </c>
      <c r="BC18" s="22">
        <f t="shared" si="6"/>
        <v>245</v>
      </c>
      <c r="BD18" s="22">
        <f t="shared" si="6"/>
        <v>102.08333333333334</v>
      </c>
      <c r="BE18" s="22">
        <f t="shared" si="6"/>
        <v>60</v>
      </c>
      <c r="BF18" s="22">
        <f t="shared" si="32"/>
        <v>58.77551020408163</v>
      </c>
      <c r="BG18" s="22">
        <v>0</v>
      </c>
      <c r="BH18" s="22">
        <f t="shared" si="33"/>
        <v>0</v>
      </c>
      <c r="BI18" s="22">
        <v>0</v>
      </c>
      <c r="BJ18" s="22">
        <v>245</v>
      </c>
      <c r="BK18" s="22">
        <f t="shared" si="34"/>
        <v>102.08333333333334</v>
      </c>
      <c r="BL18" s="22">
        <v>60</v>
      </c>
      <c r="BM18" s="22">
        <v>0</v>
      </c>
      <c r="BN18" s="22">
        <f t="shared" si="35"/>
        <v>0</v>
      </c>
      <c r="BO18" s="22">
        <v>0</v>
      </c>
      <c r="BP18" s="22">
        <v>0</v>
      </c>
      <c r="BQ18" s="22">
        <f t="shared" si="36"/>
        <v>0</v>
      </c>
      <c r="BR18" s="22">
        <v>0</v>
      </c>
      <c r="BS18" s="22">
        <v>0</v>
      </c>
      <c r="BT18" s="22">
        <f t="shared" si="37"/>
        <v>0</v>
      </c>
      <c r="BU18" s="22">
        <v>0</v>
      </c>
      <c r="BV18" s="22">
        <v>0</v>
      </c>
      <c r="BW18" s="22">
        <f t="shared" si="38"/>
        <v>0</v>
      </c>
      <c r="BX18" s="22">
        <v>0</v>
      </c>
      <c r="BY18" s="22">
        <v>0</v>
      </c>
      <c r="BZ18" s="22">
        <f t="shared" si="39"/>
        <v>0</v>
      </c>
      <c r="CA18" s="22">
        <v>0</v>
      </c>
      <c r="CB18" s="22">
        <v>480</v>
      </c>
      <c r="CC18" s="22">
        <f t="shared" si="40"/>
        <v>240</v>
      </c>
      <c r="CD18" s="22">
        <v>47</v>
      </c>
      <c r="CE18" s="22">
        <v>0</v>
      </c>
      <c r="CF18" s="22">
        <f t="shared" si="41"/>
        <v>0</v>
      </c>
      <c r="CG18" s="22">
        <v>0</v>
      </c>
      <c r="CH18" s="22">
        <v>0</v>
      </c>
      <c r="CI18" s="22">
        <f t="shared" si="42"/>
        <v>0</v>
      </c>
      <c r="CJ18" s="22">
        <v>0</v>
      </c>
      <c r="CK18" s="45">
        <v>0</v>
      </c>
      <c r="CL18" s="22">
        <f t="shared" si="43"/>
        <v>0</v>
      </c>
      <c r="CM18" s="22">
        <v>0</v>
      </c>
      <c r="CN18" s="22">
        <v>0</v>
      </c>
      <c r="CO18" s="22">
        <f t="shared" si="44"/>
        <v>0</v>
      </c>
      <c r="CP18" s="22">
        <v>0</v>
      </c>
      <c r="CQ18" s="22">
        <v>0</v>
      </c>
      <c r="CR18" s="22">
        <f t="shared" si="7"/>
        <v>23411.399999999998</v>
      </c>
      <c r="CS18" s="22">
        <f t="shared" si="8"/>
        <v>11227.091666666667</v>
      </c>
      <c r="CT18" s="22">
        <f t="shared" si="9"/>
        <v>10942.843</v>
      </c>
      <c r="CU18" s="45">
        <v>0</v>
      </c>
      <c r="CV18" s="22">
        <f t="shared" si="45"/>
        <v>0</v>
      </c>
      <c r="CW18" s="22">
        <v>0</v>
      </c>
      <c r="CX18" s="22">
        <v>0</v>
      </c>
      <c r="CY18" s="22">
        <f t="shared" si="46"/>
        <v>0</v>
      </c>
      <c r="CZ18" s="22">
        <v>0</v>
      </c>
      <c r="DA18" s="45">
        <v>0</v>
      </c>
      <c r="DB18" s="22">
        <f t="shared" si="47"/>
        <v>0</v>
      </c>
      <c r="DC18" s="22">
        <v>0</v>
      </c>
      <c r="DD18" s="45">
        <v>0</v>
      </c>
      <c r="DE18" s="22">
        <f t="shared" si="48"/>
        <v>0</v>
      </c>
      <c r="DF18" s="22">
        <v>0</v>
      </c>
      <c r="DG18" s="45">
        <v>0</v>
      </c>
      <c r="DH18" s="22">
        <f t="shared" si="49"/>
        <v>0</v>
      </c>
      <c r="DI18" s="22">
        <v>0</v>
      </c>
      <c r="DJ18" s="22">
        <v>1966.6</v>
      </c>
      <c r="DK18" s="22">
        <f t="shared" si="50"/>
        <v>983.3</v>
      </c>
      <c r="DL18" s="22">
        <v>400</v>
      </c>
      <c r="DM18" s="22">
        <v>0</v>
      </c>
      <c r="DN18" s="22">
        <f t="shared" si="10"/>
        <v>1966.6</v>
      </c>
      <c r="DO18" s="22">
        <f t="shared" si="11"/>
        <v>983.3</v>
      </c>
      <c r="DP18" s="22">
        <f t="shared" si="12"/>
        <v>400</v>
      </c>
    </row>
    <row r="19" spans="1:120" s="12" customFormat="1" ht="21" customHeight="1">
      <c r="A19" s="11">
        <v>10</v>
      </c>
      <c r="B19" s="20" t="s">
        <v>16</v>
      </c>
      <c r="C19" s="22">
        <v>27258.23</v>
      </c>
      <c r="D19" s="22">
        <v>25167.597</v>
      </c>
      <c r="E19" s="22">
        <f t="shared" si="0"/>
        <v>100544</v>
      </c>
      <c r="F19" s="22">
        <f t="shared" si="1"/>
        <v>48392.591666666674</v>
      </c>
      <c r="G19" s="22">
        <f t="shared" si="1"/>
        <v>43834.28200000001</v>
      </c>
      <c r="H19" s="22">
        <f t="shared" si="13"/>
        <v>90.58056303728308</v>
      </c>
      <c r="I19" s="22">
        <f t="shared" si="2"/>
        <v>22949.9</v>
      </c>
      <c r="J19" s="22">
        <f t="shared" si="3"/>
        <v>9595.541666666668</v>
      </c>
      <c r="K19" s="22">
        <f t="shared" si="4"/>
        <v>4930.282</v>
      </c>
      <c r="L19" s="22">
        <f t="shared" si="14"/>
        <v>51.3809659868081</v>
      </c>
      <c r="M19" s="22">
        <f t="shared" si="5"/>
        <v>14159.5</v>
      </c>
      <c r="N19" s="22">
        <f t="shared" si="5"/>
        <v>5899.791666666667</v>
      </c>
      <c r="O19" s="22">
        <f t="shared" si="5"/>
        <v>4142.336</v>
      </c>
      <c r="P19" s="22">
        <f t="shared" si="15"/>
        <v>70.21156396765423</v>
      </c>
      <c r="Q19" s="22">
        <v>210.5</v>
      </c>
      <c r="R19" s="22">
        <f t="shared" si="16"/>
        <v>87.70833333333334</v>
      </c>
      <c r="S19" s="22">
        <v>24.836</v>
      </c>
      <c r="T19" s="22">
        <f t="shared" si="17"/>
        <v>28.31657957244655</v>
      </c>
      <c r="U19" s="22">
        <v>4321.9</v>
      </c>
      <c r="V19" s="22">
        <f t="shared" si="18"/>
        <v>1800.7916666666665</v>
      </c>
      <c r="W19" s="22">
        <v>144.25</v>
      </c>
      <c r="X19" s="22">
        <f t="shared" si="19"/>
        <v>8.01036581133298</v>
      </c>
      <c r="Y19" s="22">
        <v>13949</v>
      </c>
      <c r="Z19" s="22">
        <f t="shared" si="20"/>
        <v>5812.083333333334</v>
      </c>
      <c r="AA19" s="22">
        <v>4117.5</v>
      </c>
      <c r="AB19" s="22">
        <f t="shared" si="21"/>
        <v>70.84378808516739</v>
      </c>
      <c r="AC19" s="22">
        <v>397</v>
      </c>
      <c r="AD19" s="22">
        <f t="shared" si="22"/>
        <v>198.5</v>
      </c>
      <c r="AE19" s="22">
        <v>22</v>
      </c>
      <c r="AF19" s="22">
        <f t="shared" si="23"/>
        <v>11.083123425692696</v>
      </c>
      <c r="AG19" s="22">
        <v>0</v>
      </c>
      <c r="AH19" s="22">
        <f t="shared" si="24"/>
        <v>0</v>
      </c>
      <c r="AI19" s="22">
        <v>0</v>
      </c>
      <c r="AJ19" s="22" t="e">
        <f t="shared" si="25"/>
        <v>#DIV/0!</v>
      </c>
      <c r="AK19" s="22">
        <v>0</v>
      </c>
      <c r="AL19" s="22">
        <f t="shared" si="26"/>
        <v>0</v>
      </c>
      <c r="AM19" s="22">
        <v>0</v>
      </c>
      <c r="AN19" s="22">
        <v>0</v>
      </c>
      <c r="AO19" s="22">
        <f t="shared" si="27"/>
        <v>0</v>
      </c>
      <c r="AP19" s="22">
        <v>0</v>
      </c>
      <c r="AQ19" s="22">
        <v>77594.1</v>
      </c>
      <c r="AR19" s="22">
        <f t="shared" si="28"/>
        <v>38797.05</v>
      </c>
      <c r="AS19" s="22">
        <v>38904</v>
      </c>
      <c r="AT19" s="22">
        <v>0</v>
      </c>
      <c r="AU19" s="22">
        <f t="shared" si="29"/>
        <v>0</v>
      </c>
      <c r="AV19" s="22">
        <v>0</v>
      </c>
      <c r="AW19" s="22">
        <v>0</v>
      </c>
      <c r="AX19" s="22">
        <f t="shared" si="30"/>
        <v>0</v>
      </c>
      <c r="AY19" s="22">
        <v>0</v>
      </c>
      <c r="AZ19" s="22">
        <v>0</v>
      </c>
      <c r="BA19" s="22">
        <f t="shared" si="31"/>
        <v>0</v>
      </c>
      <c r="BB19" s="22">
        <v>0</v>
      </c>
      <c r="BC19" s="22">
        <f t="shared" si="6"/>
        <v>4071.5</v>
      </c>
      <c r="BD19" s="22">
        <f t="shared" si="6"/>
        <v>1696.4583333333335</v>
      </c>
      <c r="BE19" s="22">
        <f t="shared" si="6"/>
        <v>321.696</v>
      </c>
      <c r="BF19" s="22">
        <f t="shared" si="32"/>
        <v>18.962799950878054</v>
      </c>
      <c r="BG19" s="22">
        <v>0</v>
      </c>
      <c r="BH19" s="22">
        <f t="shared" si="33"/>
        <v>0</v>
      </c>
      <c r="BI19" s="22">
        <v>0</v>
      </c>
      <c r="BJ19" s="22">
        <v>4071.5</v>
      </c>
      <c r="BK19" s="22">
        <f t="shared" si="34"/>
        <v>1696.4583333333335</v>
      </c>
      <c r="BL19" s="22">
        <v>321.696</v>
      </c>
      <c r="BM19" s="22">
        <v>0</v>
      </c>
      <c r="BN19" s="22">
        <f t="shared" si="35"/>
        <v>0</v>
      </c>
      <c r="BO19" s="22">
        <v>0</v>
      </c>
      <c r="BP19" s="22">
        <v>0</v>
      </c>
      <c r="BQ19" s="22">
        <f t="shared" si="36"/>
        <v>0</v>
      </c>
      <c r="BR19" s="22">
        <v>0</v>
      </c>
      <c r="BS19" s="22">
        <v>0</v>
      </c>
      <c r="BT19" s="22">
        <f t="shared" si="37"/>
        <v>0</v>
      </c>
      <c r="BU19" s="22">
        <v>0</v>
      </c>
      <c r="BV19" s="22">
        <v>0</v>
      </c>
      <c r="BW19" s="22">
        <f t="shared" si="38"/>
        <v>0</v>
      </c>
      <c r="BX19" s="22">
        <v>0</v>
      </c>
      <c r="BY19" s="22">
        <v>0</v>
      </c>
      <c r="BZ19" s="22">
        <f t="shared" si="39"/>
        <v>0</v>
      </c>
      <c r="CA19" s="22">
        <v>300</v>
      </c>
      <c r="CB19" s="22">
        <v>0</v>
      </c>
      <c r="CC19" s="22">
        <f t="shared" si="40"/>
        <v>0</v>
      </c>
      <c r="CD19" s="22">
        <v>0</v>
      </c>
      <c r="CE19" s="22">
        <v>0</v>
      </c>
      <c r="CF19" s="22">
        <f t="shared" si="41"/>
        <v>0</v>
      </c>
      <c r="CG19" s="22">
        <v>0</v>
      </c>
      <c r="CH19" s="22">
        <v>0</v>
      </c>
      <c r="CI19" s="22">
        <f t="shared" si="42"/>
        <v>0</v>
      </c>
      <c r="CJ19" s="22">
        <v>0</v>
      </c>
      <c r="CK19" s="45">
        <v>0</v>
      </c>
      <c r="CL19" s="22">
        <f t="shared" si="43"/>
        <v>0</v>
      </c>
      <c r="CM19" s="22">
        <v>0</v>
      </c>
      <c r="CN19" s="22">
        <v>0</v>
      </c>
      <c r="CO19" s="22">
        <f t="shared" si="44"/>
        <v>0</v>
      </c>
      <c r="CP19" s="22">
        <v>0</v>
      </c>
      <c r="CQ19" s="22">
        <v>0</v>
      </c>
      <c r="CR19" s="22">
        <f t="shared" si="7"/>
        <v>100544</v>
      </c>
      <c r="CS19" s="22">
        <f t="shared" si="8"/>
        <v>48392.591666666674</v>
      </c>
      <c r="CT19" s="22">
        <f t="shared" si="9"/>
        <v>43834.28200000001</v>
      </c>
      <c r="CU19" s="45">
        <v>0</v>
      </c>
      <c r="CV19" s="22">
        <f t="shared" si="45"/>
        <v>0</v>
      </c>
      <c r="CW19" s="22">
        <v>0</v>
      </c>
      <c r="CX19" s="22">
        <v>0</v>
      </c>
      <c r="CY19" s="22">
        <f t="shared" si="46"/>
        <v>0</v>
      </c>
      <c r="CZ19" s="22">
        <v>0</v>
      </c>
      <c r="DA19" s="45">
        <v>0</v>
      </c>
      <c r="DB19" s="22">
        <f t="shared" si="47"/>
        <v>0</v>
      </c>
      <c r="DC19" s="22">
        <v>0</v>
      </c>
      <c r="DD19" s="45">
        <v>0</v>
      </c>
      <c r="DE19" s="22">
        <f t="shared" si="48"/>
        <v>0</v>
      </c>
      <c r="DF19" s="22">
        <v>0</v>
      </c>
      <c r="DG19" s="45">
        <v>0</v>
      </c>
      <c r="DH19" s="22">
        <f t="shared" si="49"/>
        <v>0</v>
      </c>
      <c r="DI19" s="22">
        <v>0</v>
      </c>
      <c r="DJ19" s="22">
        <v>0</v>
      </c>
      <c r="DK19" s="22">
        <f t="shared" si="50"/>
        <v>0</v>
      </c>
      <c r="DL19" s="22">
        <v>0</v>
      </c>
      <c r="DM19" s="22">
        <v>0</v>
      </c>
      <c r="DN19" s="22">
        <f t="shared" si="10"/>
        <v>0</v>
      </c>
      <c r="DO19" s="22">
        <f t="shared" si="11"/>
        <v>0</v>
      </c>
      <c r="DP19" s="22">
        <f t="shared" si="12"/>
        <v>0</v>
      </c>
    </row>
    <row r="20" spans="1:120" s="12" customFormat="1" ht="21" customHeight="1">
      <c r="A20" s="11">
        <v>11</v>
      </c>
      <c r="B20" s="20" t="s">
        <v>17</v>
      </c>
      <c r="C20" s="22">
        <v>799.32</v>
      </c>
      <c r="D20" s="22">
        <v>159.24</v>
      </c>
      <c r="E20" s="22">
        <f t="shared" si="0"/>
        <v>3683</v>
      </c>
      <c r="F20" s="22">
        <f t="shared" si="1"/>
        <v>1826.25</v>
      </c>
      <c r="G20" s="22">
        <f t="shared" si="1"/>
        <v>1853.7</v>
      </c>
      <c r="H20" s="22">
        <f t="shared" si="13"/>
        <v>101.50308008213554</v>
      </c>
      <c r="I20" s="22">
        <f t="shared" si="2"/>
        <v>183</v>
      </c>
      <c r="J20" s="22">
        <f t="shared" si="3"/>
        <v>76.25</v>
      </c>
      <c r="K20" s="22">
        <f t="shared" si="4"/>
        <v>103.7</v>
      </c>
      <c r="L20" s="22">
        <f t="shared" si="14"/>
        <v>136</v>
      </c>
      <c r="M20" s="22">
        <f t="shared" si="5"/>
        <v>55</v>
      </c>
      <c r="N20" s="22">
        <f t="shared" si="5"/>
        <v>22.916666666666664</v>
      </c>
      <c r="O20" s="22">
        <f t="shared" si="5"/>
        <v>38.7</v>
      </c>
      <c r="P20" s="22">
        <f t="shared" si="15"/>
        <v>168.8727272727273</v>
      </c>
      <c r="Q20" s="22">
        <v>0</v>
      </c>
      <c r="R20" s="22">
        <f t="shared" si="16"/>
        <v>0</v>
      </c>
      <c r="S20" s="22">
        <v>0</v>
      </c>
      <c r="T20" s="22" t="e">
        <f t="shared" si="17"/>
        <v>#DIV/0!</v>
      </c>
      <c r="U20" s="22">
        <v>70</v>
      </c>
      <c r="V20" s="22">
        <f t="shared" si="18"/>
        <v>29.166666666666664</v>
      </c>
      <c r="W20" s="22">
        <v>30</v>
      </c>
      <c r="X20" s="22">
        <f t="shared" si="19"/>
        <v>102.85714285714288</v>
      </c>
      <c r="Y20" s="22">
        <v>55</v>
      </c>
      <c r="Z20" s="22">
        <f t="shared" si="20"/>
        <v>22.916666666666664</v>
      </c>
      <c r="AA20" s="22">
        <v>38.7</v>
      </c>
      <c r="AB20" s="22">
        <f t="shared" si="21"/>
        <v>168.8727272727273</v>
      </c>
      <c r="AC20" s="22">
        <v>0</v>
      </c>
      <c r="AD20" s="22">
        <f t="shared" si="22"/>
        <v>0</v>
      </c>
      <c r="AE20" s="22">
        <v>0</v>
      </c>
      <c r="AF20" s="22"/>
      <c r="AG20" s="22">
        <v>0</v>
      </c>
      <c r="AH20" s="22">
        <f t="shared" si="24"/>
        <v>0</v>
      </c>
      <c r="AI20" s="22">
        <v>0</v>
      </c>
      <c r="AJ20" s="22" t="e">
        <f t="shared" si="25"/>
        <v>#DIV/0!</v>
      </c>
      <c r="AK20" s="22">
        <v>0</v>
      </c>
      <c r="AL20" s="22">
        <f t="shared" si="26"/>
        <v>0</v>
      </c>
      <c r="AM20" s="22">
        <v>0</v>
      </c>
      <c r="AN20" s="22">
        <v>0</v>
      </c>
      <c r="AO20" s="22">
        <f t="shared" si="27"/>
        <v>0</v>
      </c>
      <c r="AP20" s="22">
        <v>0</v>
      </c>
      <c r="AQ20" s="22">
        <v>3500</v>
      </c>
      <c r="AR20" s="22">
        <f t="shared" si="28"/>
        <v>1750</v>
      </c>
      <c r="AS20" s="22">
        <v>1750</v>
      </c>
      <c r="AT20" s="22">
        <v>0</v>
      </c>
      <c r="AU20" s="22">
        <f t="shared" si="29"/>
        <v>0</v>
      </c>
      <c r="AV20" s="22">
        <v>0</v>
      </c>
      <c r="AW20" s="22">
        <v>0</v>
      </c>
      <c r="AX20" s="22">
        <f t="shared" si="30"/>
        <v>0</v>
      </c>
      <c r="AY20" s="22">
        <v>0</v>
      </c>
      <c r="AZ20" s="22">
        <v>0</v>
      </c>
      <c r="BA20" s="22">
        <f t="shared" si="31"/>
        <v>0</v>
      </c>
      <c r="BB20" s="22">
        <v>0</v>
      </c>
      <c r="BC20" s="22">
        <f t="shared" si="6"/>
        <v>58</v>
      </c>
      <c r="BD20" s="22">
        <f t="shared" si="6"/>
        <v>24.166666666666664</v>
      </c>
      <c r="BE20" s="22">
        <f t="shared" si="6"/>
        <v>35</v>
      </c>
      <c r="BF20" s="22">
        <f t="shared" si="32"/>
        <v>144.82758620689657</v>
      </c>
      <c r="BG20" s="22">
        <v>0</v>
      </c>
      <c r="BH20" s="22">
        <f t="shared" si="33"/>
        <v>0</v>
      </c>
      <c r="BI20" s="22">
        <v>0</v>
      </c>
      <c r="BJ20" s="22">
        <v>58</v>
      </c>
      <c r="BK20" s="22">
        <f t="shared" si="34"/>
        <v>24.166666666666664</v>
      </c>
      <c r="BL20" s="22">
        <v>35</v>
      </c>
      <c r="BM20" s="22">
        <v>0</v>
      </c>
      <c r="BN20" s="22">
        <f t="shared" si="35"/>
        <v>0</v>
      </c>
      <c r="BO20" s="22">
        <v>0</v>
      </c>
      <c r="BP20" s="22">
        <v>0</v>
      </c>
      <c r="BQ20" s="22">
        <f t="shared" si="36"/>
        <v>0</v>
      </c>
      <c r="BR20" s="22">
        <v>0</v>
      </c>
      <c r="BS20" s="22">
        <v>0</v>
      </c>
      <c r="BT20" s="22">
        <f t="shared" si="37"/>
        <v>0</v>
      </c>
      <c r="BU20" s="22">
        <v>0</v>
      </c>
      <c r="BV20" s="22">
        <v>0</v>
      </c>
      <c r="BW20" s="22">
        <f t="shared" si="38"/>
        <v>0</v>
      </c>
      <c r="BX20" s="22">
        <v>0</v>
      </c>
      <c r="BY20" s="22">
        <v>0</v>
      </c>
      <c r="BZ20" s="22">
        <f t="shared" si="39"/>
        <v>0</v>
      </c>
      <c r="CA20" s="22">
        <v>0</v>
      </c>
      <c r="CB20" s="22">
        <v>0</v>
      </c>
      <c r="CC20" s="22">
        <f t="shared" si="40"/>
        <v>0</v>
      </c>
      <c r="CD20" s="22">
        <v>0</v>
      </c>
      <c r="CE20" s="22">
        <v>0</v>
      </c>
      <c r="CF20" s="22">
        <f t="shared" si="41"/>
        <v>0</v>
      </c>
      <c r="CG20" s="22">
        <v>0</v>
      </c>
      <c r="CH20" s="22">
        <v>0</v>
      </c>
      <c r="CI20" s="22">
        <f t="shared" si="42"/>
        <v>0</v>
      </c>
      <c r="CJ20" s="22">
        <v>0</v>
      </c>
      <c r="CK20" s="45">
        <v>0</v>
      </c>
      <c r="CL20" s="22">
        <f t="shared" si="43"/>
        <v>0</v>
      </c>
      <c r="CM20" s="22">
        <v>0</v>
      </c>
      <c r="CN20" s="22">
        <v>0</v>
      </c>
      <c r="CO20" s="22">
        <f t="shared" si="44"/>
        <v>0</v>
      </c>
      <c r="CP20" s="22">
        <v>0</v>
      </c>
      <c r="CQ20" s="22">
        <v>0</v>
      </c>
      <c r="CR20" s="22">
        <f t="shared" si="7"/>
        <v>3683</v>
      </c>
      <c r="CS20" s="22">
        <f t="shared" si="8"/>
        <v>1826.25</v>
      </c>
      <c r="CT20" s="22">
        <f t="shared" si="9"/>
        <v>1853.7</v>
      </c>
      <c r="CU20" s="45">
        <v>0</v>
      </c>
      <c r="CV20" s="22">
        <f t="shared" si="45"/>
        <v>0</v>
      </c>
      <c r="CW20" s="22">
        <v>0</v>
      </c>
      <c r="CX20" s="22">
        <v>0</v>
      </c>
      <c r="CY20" s="22">
        <f t="shared" si="46"/>
        <v>0</v>
      </c>
      <c r="CZ20" s="22">
        <v>0</v>
      </c>
      <c r="DA20" s="45">
        <v>0</v>
      </c>
      <c r="DB20" s="22">
        <f t="shared" si="47"/>
        <v>0</v>
      </c>
      <c r="DC20" s="22">
        <v>0</v>
      </c>
      <c r="DD20" s="45">
        <v>0</v>
      </c>
      <c r="DE20" s="22">
        <f t="shared" si="48"/>
        <v>0</v>
      </c>
      <c r="DF20" s="22">
        <v>0</v>
      </c>
      <c r="DG20" s="45">
        <v>0</v>
      </c>
      <c r="DH20" s="22">
        <f t="shared" si="49"/>
        <v>0</v>
      </c>
      <c r="DI20" s="22">
        <v>0</v>
      </c>
      <c r="DJ20" s="22">
        <v>192.2</v>
      </c>
      <c r="DK20" s="22">
        <f t="shared" si="50"/>
        <v>96.1</v>
      </c>
      <c r="DL20" s="22">
        <v>0</v>
      </c>
      <c r="DM20" s="22">
        <v>0</v>
      </c>
      <c r="DN20" s="22">
        <f t="shared" si="10"/>
        <v>192.2</v>
      </c>
      <c r="DO20" s="22">
        <f t="shared" si="11"/>
        <v>96.1</v>
      </c>
      <c r="DP20" s="22">
        <f t="shared" si="12"/>
        <v>0</v>
      </c>
    </row>
    <row r="21" spans="1:120" s="12" customFormat="1" ht="21" customHeight="1">
      <c r="A21" s="11">
        <v>12</v>
      </c>
      <c r="B21" s="20" t="s">
        <v>18</v>
      </c>
      <c r="C21" s="22">
        <v>113.992</v>
      </c>
      <c r="D21" s="22">
        <v>39.188</v>
      </c>
      <c r="E21" s="22">
        <f t="shared" si="0"/>
        <v>7843.6</v>
      </c>
      <c r="F21" s="22">
        <f t="shared" si="1"/>
        <v>3770.9666666666667</v>
      </c>
      <c r="G21" s="22">
        <f t="shared" si="1"/>
        <v>3964.0020000000004</v>
      </c>
      <c r="H21" s="22">
        <f t="shared" si="13"/>
        <v>105.11898805788084</v>
      </c>
      <c r="I21" s="22">
        <f t="shared" si="2"/>
        <v>1810</v>
      </c>
      <c r="J21" s="22">
        <f t="shared" si="3"/>
        <v>754.1666666666666</v>
      </c>
      <c r="K21" s="22">
        <f t="shared" si="4"/>
        <v>568.702</v>
      </c>
      <c r="L21" s="22">
        <f t="shared" si="14"/>
        <v>75.40800000000002</v>
      </c>
      <c r="M21" s="22">
        <f t="shared" si="5"/>
        <v>730</v>
      </c>
      <c r="N21" s="22">
        <f t="shared" si="5"/>
        <v>304.16666666666663</v>
      </c>
      <c r="O21" s="22">
        <f t="shared" si="5"/>
        <v>139.2</v>
      </c>
      <c r="P21" s="22">
        <f t="shared" si="15"/>
        <v>45.76438356164384</v>
      </c>
      <c r="Q21" s="22">
        <v>11.6</v>
      </c>
      <c r="R21" s="22">
        <f t="shared" si="16"/>
        <v>4.833333333333333</v>
      </c>
      <c r="S21" s="22">
        <v>0</v>
      </c>
      <c r="T21" s="22">
        <f t="shared" si="17"/>
        <v>0</v>
      </c>
      <c r="U21" s="22">
        <v>480</v>
      </c>
      <c r="V21" s="22">
        <f t="shared" si="18"/>
        <v>200</v>
      </c>
      <c r="W21" s="22">
        <v>60.7</v>
      </c>
      <c r="X21" s="22">
        <f t="shared" si="19"/>
        <v>30.349999999999998</v>
      </c>
      <c r="Y21" s="22">
        <v>718.4</v>
      </c>
      <c r="Z21" s="22">
        <f t="shared" si="20"/>
        <v>299.3333333333333</v>
      </c>
      <c r="AA21" s="22">
        <v>139.2</v>
      </c>
      <c r="AB21" s="22">
        <f t="shared" si="21"/>
        <v>46.503340757238306</v>
      </c>
      <c r="AC21" s="22">
        <v>0</v>
      </c>
      <c r="AD21" s="22">
        <f t="shared" si="22"/>
        <v>0</v>
      </c>
      <c r="AE21" s="22">
        <v>0</v>
      </c>
      <c r="AF21" s="22"/>
      <c r="AG21" s="22">
        <v>0</v>
      </c>
      <c r="AH21" s="22">
        <f t="shared" si="24"/>
        <v>0</v>
      </c>
      <c r="AI21" s="22">
        <v>0</v>
      </c>
      <c r="AJ21" s="22" t="e">
        <f t="shared" si="25"/>
        <v>#DIV/0!</v>
      </c>
      <c r="AK21" s="22">
        <v>0</v>
      </c>
      <c r="AL21" s="22">
        <f t="shared" si="26"/>
        <v>0</v>
      </c>
      <c r="AM21" s="22">
        <v>0</v>
      </c>
      <c r="AN21" s="22">
        <v>0</v>
      </c>
      <c r="AO21" s="22">
        <f t="shared" si="27"/>
        <v>0</v>
      </c>
      <c r="AP21" s="22">
        <v>0</v>
      </c>
      <c r="AQ21" s="22">
        <v>6033.6</v>
      </c>
      <c r="AR21" s="22">
        <f t="shared" si="28"/>
        <v>3016.8</v>
      </c>
      <c r="AS21" s="22">
        <v>3395.3</v>
      </c>
      <c r="AT21" s="22">
        <v>0</v>
      </c>
      <c r="AU21" s="22">
        <f t="shared" si="29"/>
        <v>0</v>
      </c>
      <c r="AV21" s="22">
        <v>0</v>
      </c>
      <c r="AW21" s="22">
        <v>0</v>
      </c>
      <c r="AX21" s="22">
        <f t="shared" si="30"/>
        <v>0</v>
      </c>
      <c r="AY21" s="22">
        <v>0</v>
      </c>
      <c r="AZ21" s="22">
        <v>0</v>
      </c>
      <c r="BA21" s="22">
        <f t="shared" si="31"/>
        <v>0</v>
      </c>
      <c r="BB21" s="22">
        <v>0</v>
      </c>
      <c r="BC21" s="22">
        <f t="shared" si="6"/>
        <v>600</v>
      </c>
      <c r="BD21" s="22">
        <f t="shared" si="6"/>
        <v>250</v>
      </c>
      <c r="BE21" s="22">
        <f t="shared" si="6"/>
        <v>140</v>
      </c>
      <c r="BF21" s="22">
        <f t="shared" si="32"/>
        <v>56.00000000000001</v>
      </c>
      <c r="BG21" s="22">
        <v>0</v>
      </c>
      <c r="BH21" s="22">
        <f t="shared" si="33"/>
        <v>0</v>
      </c>
      <c r="BI21" s="22">
        <v>0</v>
      </c>
      <c r="BJ21" s="22">
        <v>600</v>
      </c>
      <c r="BK21" s="22">
        <f t="shared" si="34"/>
        <v>250</v>
      </c>
      <c r="BL21" s="22">
        <v>140</v>
      </c>
      <c r="BM21" s="22">
        <v>0</v>
      </c>
      <c r="BN21" s="22">
        <f t="shared" si="35"/>
        <v>0</v>
      </c>
      <c r="BO21" s="22">
        <v>0</v>
      </c>
      <c r="BP21" s="22">
        <v>0</v>
      </c>
      <c r="BQ21" s="22">
        <f t="shared" si="36"/>
        <v>0</v>
      </c>
      <c r="BR21" s="22">
        <v>0</v>
      </c>
      <c r="BS21" s="22">
        <v>0</v>
      </c>
      <c r="BT21" s="22">
        <f t="shared" si="37"/>
        <v>0</v>
      </c>
      <c r="BU21" s="22">
        <v>0</v>
      </c>
      <c r="BV21" s="22">
        <v>0</v>
      </c>
      <c r="BW21" s="22">
        <f t="shared" si="38"/>
        <v>0</v>
      </c>
      <c r="BX21" s="22">
        <v>0</v>
      </c>
      <c r="BY21" s="22">
        <v>0</v>
      </c>
      <c r="BZ21" s="22">
        <f t="shared" si="39"/>
        <v>0</v>
      </c>
      <c r="CA21" s="22">
        <v>0</v>
      </c>
      <c r="CB21" s="22">
        <v>0</v>
      </c>
      <c r="CC21" s="22">
        <f t="shared" si="40"/>
        <v>0</v>
      </c>
      <c r="CD21" s="22">
        <v>0</v>
      </c>
      <c r="CE21" s="22">
        <v>0</v>
      </c>
      <c r="CF21" s="22">
        <f t="shared" si="41"/>
        <v>0</v>
      </c>
      <c r="CG21" s="22">
        <v>0</v>
      </c>
      <c r="CH21" s="22">
        <v>0</v>
      </c>
      <c r="CI21" s="22">
        <f t="shared" si="42"/>
        <v>0</v>
      </c>
      <c r="CJ21" s="22">
        <v>0</v>
      </c>
      <c r="CK21" s="45">
        <v>0</v>
      </c>
      <c r="CL21" s="22">
        <f t="shared" si="43"/>
        <v>0</v>
      </c>
      <c r="CM21" s="22">
        <v>0</v>
      </c>
      <c r="CN21" s="22">
        <v>0</v>
      </c>
      <c r="CO21" s="22">
        <f t="shared" si="44"/>
        <v>0</v>
      </c>
      <c r="CP21" s="22">
        <v>228.802</v>
      </c>
      <c r="CQ21" s="22">
        <v>0</v>
      </c>
      <c r="CR21" s="22">
        <f t="shared" si="7"/>
        <v>7843.6</v>
      </c>
      <c r="CS21" s="22">
        <f t="shared" si="8"/>
        <v>3770.9666666666667</v>
      </c>
      <c r="CT21" s="22">
        <f t="shared" si="9"/>
        <v>3964.0020000000004</v>
      </c>
      <c r="CU21" s="45">
        <v>0</v>
      </c>
      <c r="CV21" s="22">
        <f t="shared" si="45"/>
        <v>0</v>
      </c>
      <c r="CW21" s="22">
        <v>0</v>
      </c>
      <c r="CX21" s="22">
        <v>0</v>
      </c>
      <c r="CY21" s="22">
        <f t="shared" si="46"/>
        <v>0</v>
      </c>
      <c r="CZ21" s="22">
        <v>0</v>
      </c>
      <c r="DA21" s="45">
        <v>0</v>
      </c>
      <c r="DB21" s="22">
        <f t="shared" si="47"/>
        <v>0</v>
      </c>
      <c r="DC21" s="22">
        <v>0</v>
      </c>
      <c r="DD21" s="45">
        <v>0</v>
      </c>
      <c r="DE21" s="22">
        <f t="shared" si="48"/>
        <v>0</v>
      </c>
      <c r="DF21" s="22">
        <v>0</v>
      </c>
      <c r="DG21" s="45">
        <v>0</v>
      </c>
      <c r="DH21" s="22">
        <f t="shared" si="49"/>
        <v>0</v>
      </c>
      <c r="DI21" s="22">
        <v>0</v>
      </c>
      <c r="DJ21" s="22">
        <v>400</v>
      </c>
      <c r="DK21" s="22">
        <f t="shared" si="50"/>
        <v>200</v>
      </c>
      <c r="DL21" s="22">
        <v>0</v>
      </c>
      <c r="DM21" s="22">
        <v>0</v>
      </c>
      <c r="DN21" s="22">
        <f t="shared" si="10"/>
        <v>400</v>
      </c>
      <c r="DO21" s="22">
        <f t="shared" si="11"/>
        <v>200</v>
      </c>
      <c r="DP21" s="22">
        <f t="shared" si="12"/>
        <v>0</v>
      </c>
    </row>
    <row r="22" spans="1:120" ht="17.25">
      <c r="A22" s="11">
        <v>13</v>
      </c>
      <c r="B22" s="20" t="s">
        <v>19</v>
      </c>
      <c r="C22" s="22">
        <v>0</v>
      </c>
      <c r="D22" s="22">
        <v>3818.3517</v>
      </c>
      <c r="E22" s="22">
        <f t="shared" si="0"/>
        <v>82423.6</v>
      </c>
      <c r="F22" s="22">
        <f t="shared" si="1"/>
        <v>39086.799999999996</v>
      </c>
      <c r="G22" s="22">
        <f t="shared" si="1"/>
        <v>42994.33</v>
      </c>
      <c r="H22" s="22">
        <f t="shared" si="13"/>
        <v>109.99705783026496</v>
      </c>
      <c r="I22" s="22">
        <f t="shared" si="2"/>
        <v>28080</v>
      </c>
      <c r="J22" s="22">
        <f t="shared" si="3"/>
        <v>11914.999999999998</v>
      </c>
      <c r="K22" s="22">
        <f t="shared" si="4"/>
        <v>15143.130000000001</v>
      </c>
      <c r="L22" s="22">
        <f t="shared" si="14"/>
        <v>127.09299202685693</v>
      </c>
      <c r="M22" s="22">
        <f t="shared" si="5"/>
        <v>12100</v>
      </c>
      <c r="N22" s="22">
        <f t="shared" si="5"/>
        <v>5041.666666666667</v>
      </c>
      <c r="O22" s="22">
        <f t="shared" si="5"/>
        <v>9428.123</v>
      </c>
      <c r="P22" s="22">
        <f t="shared" si="15"/>
        <v>187.00409256198344</v>
      </c>
      <c r="Q22" s="22">
        <v>0</v>
      </c>
      <c r="R22" s="22">
        <f t="shared" si="16"/>
        <v>0</v>
      </c>
      <c r="S22" s="22">
        <v>91.751</v>
      </c>
      <c r="T22" s="22" t="e">
        <f t="shared" si="17"/>
        <v>#DIV/0!</v>
      </c>
      <c r="U22" s="22">
        <v>13000</v>
      </c>
      <c r="V22" s="22">
        <f t="shared" si="18"/>
        <v>5416.666666666666</v>
      </c>
      <c r="W22" s="22">
        <v>5657.917</v>
      </c>
      <c r="X22" s="22">
        <f t="shared" si="19"/>
        <v>104.45385230769233</v>
      </c>
      <c r="Y22" s="22">
        <v>12100</v>
      </c>
      <c r="Z22" s="22">
        <f t="shared" si="20"/>
        <v>5041.666666666667</v>
      </c>
      <c r="AA22" s="22">
        <v>9336.372</v>
      </c>
      <c r="AB22" s="22">
        <f t="shared" si="21"/>
        <v>185.1842380165289</v>
      </c>
      <c r="AC22" s="22">
        <v>1080</v>
      </c>
      <c r="AD22" s="22">
        <f t="shared" si="22"/>
        <v>540</v>
      </c>
      <c r="AE22" s="22">
        <v>25</v>
      </c>
      <c r="AF22" s="22">
        <f t="shared" si="23"/>
        <v>4.62962962962963</v>
      </c>
      <c r="AG22" s="22">
        <v>0</v>
      </c>
      <c r="AH22" s="22">
        <f t="shared" si="24"/>
        <v>0</v>
      </c>
      <c r="AI22" s="22">
        <v>0</v>
      </c>
      <c r="AJ22" s="22" t="e">
        <f t="shared" si="25"/>
        <v>#DIV/0!</v>
      </c>
      <c r="AK22" s="22">
        <v>0</v>
      </c>
      <c r="AL22" s="22">
        <f t="shared" si="26"/>
        <v>0</v>
      </c>
      <c r="AM22" s="22">
        <v>0</v>
      </c>
      <c r="AN22" s="22">
        <v>0</v>
      </c>
      <c r="AO22" s="22">
        <f t="shared" si="27"/>
        <v>0</v>
      </c>
      <c r="AP22" s="22">
        <v>0</v>
      </c>
      <c r="AQ22" s="22">
        <v>54343.6</v>
      </c>
      <c r="AR22" s="22">
        <f t="shared" si="28"/>
        <v>27171.8</v>
      </c>
      <c r="AS22" s="22">
        <v>27851.2</v>
      </c>
      <c r="AT22" s="22">
        <v>0</v>
      </c>
      <c r="AU22" s="22">
        <f t="shared" si="29"/>
        <v>0</v>
      </c>
      <c r="AV22" s="22">
        <v>0</v>
      </c>
      <c r="AW22" s="22">
        <v>0</v>
      </c>
      <c r="AX22" s="22">
        <f t="shared" si="30"/>
        <v>0</v>
      </c>
      <c r="AY22" s="22">
        <v>0</v>
      </c>
      <c r="AZ22" s="22">
        <v>0</v>
      </c>
      <c r="BA22" s="22">
        <f t="shared" si="31"/>
        <v>0</v>
      </c>
      <c r="BB22" s="22">
        <v>0</v>
      </c>
      <c r="BC22" s="22">
        <f t="shared" si="6"/>
        <v>400</v>
      </c>
      <c r="BD22" s="22">
        <f t="shared" si="6"/>
        <v>166.66666666666669</v>
      </c>
      <c r="BE22" s="22">
        <f t="shared" si="6"/>
        <v>0</v>
      </c>
      <c r="BF22" s="22">
        <f t="shared" si="32"/>
        <v>0</v>
      </c>
      <c r="BG22" s="22">
        <v>0</v>
      </c>
      <c r="BH22" s="22">
        <f t="shared" si="33"/>
        <v>0</v>
      </c>
      <c r="BI22" s="22">
        <v>0</v>
      </c>
      <c r="BJ22" s="22">
        <v>0</v>
      </c>
      <c r="BK22" s="22">
        <f t="shared" si="34"/>
        <v>0</v>
      </c>
      <c r="BL22" s="22">
        <v>0</v>
      </c>
      <c r="BM22" s="22">
        <v>0</v>
      </c>
      <c r="BN22" s="22">
        <f t="shared" si="35"/>
        <v>0</v>
      </c>
      <c r="BO22" s="22">
        <v>0</v>
      </c>
      <c r="BP22" s="22">
        <v>400</v>
      </c>
      <c r="BQ22" s="22">
        <f t="shared" si="36"/>
        <v>166.66666666666669</v>
      </c>
      <c r="BR22" s="22">
        <v>0</v>
      </c>
      <c r="BS22" s="22">
        <v>0</v>
      </c>
      <c r="BT22" s="22">
        <f t="shared" si="37"/>
        <v>0</v>
      </c>
      <c r="BU22" s="22">
        <v>0</v>
      </c>
      <c r="BV22" s="22">
        <v>0</v>
      </c>
      <c r="BW22" s="22">
        <f t="shared" si="38"/>
        <v>0</v>
      </c>
      <c r="BX22" s="22">
        <v>0</v>
      </c>
      <c r="BY22" s="22">
        <v>0</v>
      </c>
      <c r="BZ22" s="22">
        <f t="shared" si="39"/>
        <v>0</v>
      </c>
      <c r="CA22" s="22">
        <v>0</v>
      </c>
      <c r="CB22" s="22">
        <v>0</v>
      </c>
      <c r="CC22" s="22">
        <f t="shared" si="40"/>
        <v>0</v>
      </c>
      <c r="CD22" s="22">
        <v>32.09</v>
      </c>
      <c r="CE22" s="22">
        <v>0</v>
      </c>
      <c r="CF22" s="22">
        <f t="shared" si="41"/>
        <v>0</v>
      </c>
      <c r="CG22" s="22">
        <v>0</v>
      </c>
      <c r="CH22" s="22">
        <v>0</v>
      </c>
      <c r="CI22" s="22">
        <f t="shared" si="42"/>
        <v>0</v>
      </c>
      <c r="CJ22" s="22">
        <v>0</v>
      </c>
      <c r="CK22" s="45">
        <v>0</v>
      </c>
      <c r="CL22" s="22">
        <f t="shared" si="43"/>
        <v>0</v>
      </c>
      <c r="CM22" s="22">
        <v>0</v>
      </c>
      <c r="CN22" s="22">
        <v>1500</v>
      </c>
      <c r="CO22" s="22">
        <f t="shared" si="44"/>
        <v>750</v>
      </c>
      <c r="CP22" s="22">
        <v>0</v>
      </c>
      <c r="CQ22" s="22">
        <v>0</v>
      </c>
      <c r="CR22" s="22">
        <f t="shared" si="7"/>
        <v>82423.6</v>
      </c>
      <c r="CS22" s="22">
        <f t="shared" si="8"/>
        <v>39086.799999999996</v>
      </c>
      <c r="CT22" s="22">
        <f t="shared" si="9"/>
        <v>42994.33</v>
      </c>
      <c r="CU22" s="45">
        <v>0</v>
      </c>
      <c r="CV22" s="22">
        <f t="shared" si="45"/>
        <v>0</v>
      </c>
      <c r="CW22" s="22">
        <v>0</v>
      </c>
      <c r="CX22" s="22">
        <v>0</v>
      </c>
      <c r="CY22" s="22">
        <f t="shared" si="46"/>
        <v>0</v>
      </c>
      <c r="CZ22" s="22">
        <v>0</v>
      </c>
      <c r="DA22" s="45">
        <v>0</v>
      </c>
      <c r="DB22" s="22">
        <f t="shared" si="47"/>
        <v>0</v>
      </c>
      <c r="DC22" s="22">
        <v>0</v>
      </c>
      <c r="DD22" s="45">
        <v>0</v>
      </c>
      <c r="DE22" s="22">
        <f t="shared" si="48"/>
        <v>0</v>
      </c>
      <c r="DF22" s="22">
        <v>0</v>
      </c>
      <c r="DG22" s="45">
        <v>0</v>
      </c>
      <c r="DH22" s="22">
        <f t="shared" si="49"/>
        <v>0</v>
      </c>
      <c r="DI22" s="22">
        <v>0</v>
      </c>
      <c r="DJ22" s="22">
        <v>3000</v>
      </c>
      <c r="DK22" s="22">
        <f t="shared" si="50"/>
        <v>1500</v>
      </c>
      <c r="DL22" s="22">
        <v>1422</v>
      </c>
      <c r="DM22" s="22">
        <v>0</v>
      </c>
      <c r="DN22" s="22">
        <f t="shared" si="10"/>
        <v>3000</v>
      </c>
      <c r="DO22" s="22">
        <f t="shared" si="11"/>
        <v>1500</v>
      </c>
      <c r="DP22" s="22">
        <f t="shared" si="12"/>
        <v>1422</v>
      </c>
    </row>
    <row r="23" spans="1:120" ht="17.25">
      <c r="A23" s="11">
        <v>14</v>
      </c>
      <c r="B23" s="20" t="s">
        <v>20</v>
      </c>
      <c r="C23" s="22">
        <v>40204.0224</v>
      </c>
      <c r="D23" s="22">
        <v>5821.3466</v>
      </c>
      <c r="E23" s="22">
        <f t="shared" si="0"/>
        <v>71462.3</v>
      </c>
      <c r="F23" s="22">
        <f t="shared" si="1"/>
        <v>34163.35833333334</v>
      </c>
      <c r="G23" s="22">
        <f t="shared" si="1"/>
        <v>29919.764799999997</v>
      </c>
      <c r="H23" s="22">
        <f t="shared" si="13"/>
        <v>87.57852348142</v>
      </c>
      <c r="I23" s="22">
        <f t="shared" si="2"/>
        <v>18813.5</v>
      </c>
      <c r="J23" s="22">
        <f t="shared" si="3"/>
        <v>7838.958333333333</v>
      </c>
      <c r="K23" s="22">
        <f t="shared" si="4"/>
        <v>3585.9647999999997</v>
      </c>
      <c r="L23" s="22">
        <f t="shared" si="14"/>
        <v>45.74542493422276</v>
      </c>
      <c r="M23" s="22">
        <f t="shared" si="5"/>
        <v>7128.5</v>
      </c>
      <c r="N23" s="22">
        <f t="shared" si="5"/>
        <v>2970.208333333333</v>
      </c>
      <c r="O23" s="22">
        <f t="shared" si="5"/>
        <v>2399.551</v>
      </c>
      <c r="P23" s="22">
        <f t="shared" si="15"/>
        <v>80.78729606509084</v>
      </c>
      <c r="Q23" s="22">
        <v>0</v>
      </c>
      <c r="R23" s="22">
        <f t="shared" si="16"/>
        <v>0</v>
      </c>
      <c r="S23" s="22">
        <v>97.957</v>
      </c>
      <c r="T23" s="22" t="e">
        <f t="shared" si="17"/>
        <v>#DIV/0!</v>
      </c>
      <c r="U23" s="22">
        <v>10300</v>
      </c>
      <c r="V23" s="22">
        <f t="shared" si="18"/>
        <v>4291.666666666667</v>
      </c>
      <c r="W23" s="22">
        <v>1035.8138</v>
      </c>
      <c r="X23" s="22">
        <f t="shared" si="19"/>
        <v>24.135467184466012</v>
      </c>
      <c r="Y23" s="22">
        <v>7128.5</v>
      </c>
      <c r="Z23" s="22">
        <f t="shared" si="20"/>
        <v>2970.208333333333</v>
      </c>
      <c r="AA23" s="22">
        <v>2301.594</v>
      </c>
      <c r="AB23" s="22">
        <f t="shared" si="21"/>
        <v>77.48931191695308</v>
      </c>
      <c r="AC23" s="22">
        <v>0</v>
      </c>
      <c r="AD23" s="22">
        <f t="shared" si="22"/>
        <v>0</v>
      </c>
      <c r="AE23" s="22">
        <v>0</v>
      </c>
      <c r="AF23" s="22"/>
      <c r="AG23" s="22">
        <v>0</v>
      </c>
      <c r="AH23" s="22">
        <f t="shared" si="24"/>
        <v>0</v>
      </c>
      <c r="AI23" s="22">
        <v>0</v>
      </c>
      <c r="AJ23" s="22" t="e">
        <f t="shared" si="25"/>
        <v>#DIV/0!</v>
      </c>
      <c r="AK23" s="22">
        <v>0</v>
      </c>
      <c r="AL23" s="22">
        <f t="shared" si="26"/>
        <v>0</v>
      </c>
      <c r="AM23" s="22">
        <v>0</v>
      </c>
      <c r="AN23" s="22">
        <v>0</v>
      </c>
      <c r="AO23" s="22">
        <f t="shared" si="27"/>
        <v>0</v>
      </c>
      <c r="AP23" s="22">
        <v>0</v>
      </c>
      <c r="AQ23" s="22">
        <v>51315.1</v>
      </c>
      <c r="AR23" s="22">
        <f t="shared" si="28"/>
        <v>25657.55</v>
      </c>
      <c r="AS23" s="22">
        <v>25777.8</v>
      </c>
      <c r="AT23" s="22">
        <v>1333.7</v>
      </c>
      <c r="AU23" s="22">
        <f t="shared" si="29"/>
        <v>666.85</v>
      </c>
      <c r="AV23" s="22">
        <v>556</v>
      </c>
      <c r="AW23" s="22">
        <v>0</v>
      </c>
      <c r="AX23" s="22">
        <f t="shared" si="30"/>
        <v>0</v>
      </c>
      <c r="AY23" s="22">
        <v>0</v>
      </c>
      <c r="AZ23" s="22">
        <v>0</v>
      </c>
      <c r="BA23" s="22">
        <f t="shared" si="31"/>
        <v>0</v>
      </c>
      <c r="BB23" s="22">
        <v>0</v>
      </c>
      <c r="BC23" s="22">
        <f t="shared" si="6"/>
        <v>1200</v>
      </c>
      <c r="BD23" s="22">
        <f t="shared" si="6"/>
        <v>500</v>
      </c>
      <c r="BE23" s="22">
        <f t="shared" si="6"/>
        <v>130.6</v>
      </c>
      <c r="BF23" s="22">
        <f t="shared" si="32"/>
        <v>26.119999999999997</v>
      </c>
      <c r="BG23" s="22">
        <v>0</v>
      </c>
      <c r="BH23" s="22">
        <f t="shared" si="33"/>
        <v>0</v>
      </c>
      <c r="BI23" s="22">
        <v>0</v>
      </c>
      <c r="BJ23" s="22">
        <v>1200</v>
      </c>
      <c r="BK23" s="22">
        <f t="shared" si="34"/>
        <v>500</v>
      </c>
      <c r="BL23" s="22">
        <v>130.6</v>
      </c>
      <c r="BM23" s="22">
        <v>0</v>
      </c>
      <c r="BN23" s="22">
        <f t="shared" si="35"/>
        <v>0</v>
      </c>
      <c r="BO23" s="22">
        <v>0</v>
      </c>
      <c r="BP23" s="22">
        <v>0</v>
      </c>
      <c r="BQ23" s="22">
        <f t="shared" si="36"/>
        <v>0</v>
      </c>
      <c r="BR23" s="22">
        <v>0</v>
      </c>
      <c r="BS23" s="22">
        <v>0</v>
      </c>
      <c r="BT23" s="22">
        <f t="shared" si="37"/>
        <v>0</v>
      </c>
      <c r="BU23" s="22">
        <v>0</v>
      </c>
      <c r="BV23" s="22">
        <v>0</v>
      </c>
      <c r="BW23" s="22">
        <f t="shared" si="38"/>
        <v>0</v>
      </c>
      <c r="BX23" s="22">
        <v>0</v>
      </c>
      <c r="BY23" s="22">
        <v>185</v>
      </c>
      <c r="BZ23" s="22">
        <f t="shared" si="39"/>
        <v>77.08333333333333</v>
      </c>
      <c r="CA23" s="22">
        <v>20</v>
      </c>
      <c r="CB23" s="22">
        <v>0</v>
      </c>
      <c r="CC23" s="22">
        <f t="shared" si="40"/>
        <v>0</v>
      </c>
      <c r="CD23" s="22">
        <v>0</v>
      </c>
      <c r="CE23" s="22">
        <v>0</v>
      </c>
      <c r="CF23" s="22">
        <f t="shared" si="41"/>
        <v>0</v>
      </c>
      <c r="CG23" s="22">
        <v>0</v>
      </c>
      <c r="CH23" s="22">
        <v>0</v>
      </c>
      <c r="CI23" s="22">
        <f t="shared" si="42"/>
        <v>0</v>
      </c>
      <c r="CJ23" s="22">
        <v>0</v>
      </c>
      <c r="CK23" s="45">
        <v>0</v>
      </c>
      <c r="CL23" s="22">
        <f t="shared" si="43"/>
        <v>0</v>
      </c>
      <c r="CM23" s="22">
        <v>0</v>
      </c>
      <c r="CN23" s="22">
        <v>0</v>
      </c>
      <c r="CO23" s="22">
        <f t="shared" si="44"/>
        <v>0</v>
      </c>
      <c r="CP23" s="22">
        <v>0</v>
      </c>
      <c r="CQ23" s="22">
        <v>0</v>
      </c>
      <c r="CR23" s="22">
        <f t="shared" si="7"/>
        <v>71462.3</v>
      </c>
      <c r="CS23" s="22">
        <f t="shared" si="8"/>
        <v>34163.35833333334</v>
      </c>
      <c r="CT23" s="22">
        <f t="shared" si="9"/>
        <v>29919.764799999997</v>
      </c>
      <c r="CU23" s="45">
        <v>0</v>
      </c>
      <c r="CV23" s="22">
        <f t="shared" si="45"/>
        <v>0</v>
      </c>
      <c r="CW23" s="22">
        <v>0</v>
      </c>
      <c r="CX23" s="22">
        <v>0</v>
      </c>
      <c r="CY23" s="22">
        <f t="shared" si="46"/>
        <v>0</v>
      </c>
      <c r="CZ23" s="22">
        <v>0</v>
      </c>
      <c r="DA23" s="45">
        <v>0</v>
      </c>
      <c r="DB23" s="22">
        <f t="shared" si="47"/>
        <v>0</v>
      </c>
      <c r="DC23" s="22">
        <v>0</v>
      </c>
      <c r="DD23" s="45">
        <v>0</v>
      </c>
      <c r="DE23" s="22">
        <f t="shared" si="48"/>
        <v>0</v>
      </c>
      <c r="DF23" s="22">
        <v>0</v>
      </c>
      <c r="DG23" s="45">
        <v>0</v>
      </c>
      <c r="DH23" s="22">
        <f t="shared" si="49"/>
        <v>0</v>
      </c>
      <c r="DI23" s="22">
        <v>0</v>
      </c>
      <c r="DJ23" s="22">
        <v>3600</v>
      </c>
      <c r="DK23" s="22">
        <f t="shared" si="50"/>
        <v>1800</v>
      </c>
      <c r="DL23" s="22">
        <v>0</v>
      </c>
      <c r="DM23" s="22">
        <v>0</v>
      </c>
      <c r="DN23" s="22">
        <f t="shared" si="10"/>
        <v>3600</v>
      </c>
      <c r="DO23" s="22">
        <f t="shared" si="11"/>
        <v>1800</v>
      </c>
      <c r="DP23" s="22">
        <f t="shared" si="12"/>
        <v>0</v>
      </c>
    </row>
    <row r="24" spans="1:120" ht="17.25">
      <c r="A24" s="11">
        <v>15</v>
      </c>
      <c r="B24" s="20" t="s">
        <v>21</v>
      </c>
      <c r="C24" s="22">
        <v>572.701</v>
      </c>
      <c r="D24" s="22">
        <v>1110.045</v>
      </c>
      <c r="E24" s="22">
        <f t="shared" si="0"/>
        <v>13225.4</v>
      </c>
      <c r="F24" s="22">
        <f t="shared" si="1"/>
        <v>6227.791666666666</v>
      </c>
      <c r="G24" s="22">
        <f t="shared" si="1"/>
        <v>5835.416000000001</v>
      </c>
      <c r="H24" s="22">
        <f t="shared" si="13"/>
        <v>93.69960191881823</v>
      </c>
      <c r="I24" s="22">
        <f t="shared" si="2"/>
        <v>4878.900000000001</v>
      </c>
      <c r="J24" s="22">
        <f t="shared" si="3"/>
        <v>2054.5416666666665</v>
      </c>
      <c r="K24" s="22">
        <f t="shared" si="4"/>
        <v>1632.316</v>
      </c>
      <c r="L24" s="22">
        <f t="shared" si="14"/>
        <v>79.4491553266138</v>
      </c>
      <c r="M24" s="22">
        <f t="shared" si="5"/>
        <v>2559.1</v>
      </c>
      <c r="N24" s="22">
        <f t="shared" si="5"/>
        <v>1066.2916666666665</v>
      </c>
      <c r="O24" s="22">
        <f t="shared" si="5"/>
        <v>655.443</v>
      </c>
      <c r="P24" s="22">
        <f t="shared" si="15"/>
        <v>61.469391582978396</v>
      </c>
      <c r="Q24" s="22">
        <v>0</v>
      </c>
      <c r="R24" s="22">
        <f t="shared" si="16"/>
        <v>0</v>
      </c>
      <c r="S24" s="22">
        <v>1.459</v>
      </c>
      <c r="T24" s="22" t="e">
        <f t="shared" si="17"/>
        <v>#DIV/0!</v>
      </c>
      <c r="U24" s="22">
        <v>1586.2</v>
      </c>
      <c r="V24" s="22">
        <f t="shared" si="18"/>
        <v>660.9166666666667</v>
      </c>
      <c r="W24" s="22">
        <v>544.442</v>
      </c>
      <c r="X24" s="22">
        <f t="shared" si="19"/>
        <v>82.37679989912999</v>
      </c>
      <c r="Y24" s="22">
        <v>2559.1</v>
      </c>
      <c r="Z24" s="22">
        <f t="shared" si="20"/>
        <v>1066.2916666666665</v>
      </c>
      <c r="AA24" s="22">
        <v>653.984</v>
      </c>
      <c r="AB24" s="22">
        <f t="shared" si="21"/>
        <v>61.332562228908614</v>
      </c>
      <c r="AC24" s="22">
        <v>75</v>
      </c>
      <c r="AD24" s="22">
        <f t="shared" si="22"/>
        <v>37.5</v>
      </c>
      <c r="AE24" s="22">
        <v>60</v>
      </c>
      <c r="AF24" s="22">
        <f t="shared" si="23"/>
        <v>160</v>
      </c>
      <c r="AG24" s="22">
        <v>0</v>
      </c>
      <c r="AH24" s="22">
        <f t="shared" si="24"/>
        <v>0</v>
      </c>
      <c r="AI24" s="22">
        <v>0</v>
      </c>
      <c r="AJ24" s="22" t="e">
        <f t="shared" si="25"/>
        <v>#DIV/0!</v>
      </c>
      <c r="AK24" s="22">
        <v>0</v>
      </c>
      <c r="AL24" s="22">
        <f t="shared" si="26"/>
        <v>0</v>
      </c>
      <c r="AM24" s="22">
        <v>0</v>
      </c>
      <c r="AN24" s="22">
        <v>0</v>
      </c>
      <c r="AO24" s="22">
        <f t="shared" si="27"/>
        <v>0</v>
      </c>
      <c r="AP24" s="22">
        <v>0</v>
      </c>
      <c r="AQ24" s="22">
        <v>8346.5</v>
      </c>
      <c r="AR24" s="22">
        <f t="shared" si="28"/>
        <v>4173.25</v>
      </c>
      <c r="AS24" s="22">
        <v>4203.1</v>
      </c>
      <c r="AT24" s="22">
        <v>0</v>
      </c>
      <c r="AU24" s="22">
        <f t="shared" si="29"/>
        <v>0</v>
      </c>
      <c r="AV24" s="22">
        <v>0</v>
      </c>
      <c r="AW24" s="22">
        <v>0</v>
      </c>
      <c r="AX24" s="22">
        <f t="shared" si="30"/>
        <v>0</v>
      </c>
      <c r="AY24" s="22">
        <v>0</v>
      </c>
      <c r="AZ24" s="22">
        <v>0</v>
      </c>
      <c r="BA24" s="22">
        <f t="shared" si="31"/>
        <v>0</v>
      </c>
      <c r="BB24" s="22">
        <v>0</v>
      </c>
      <c r="BC24" s="22">
        <f t="shared" si="6"/>
        <v>473.6</v>
      </c>
      <c r="BD24" s="22">
        <f t="shared" si="6"/>
        <v>197.33333333333334</v>
      </c>
      <c r="BE24" s="22">
        <f t="shared" si="6"/>
        <v>322.961</v>
      </c>
      <c r="BF24" s="22">
        <f t="shared" si="32"/>
        <v>163.6626689189189</v>
      </c>
      <c r="BG24" s="22">
        <v>0</v>
      </c>
      <c r="BH24" s="22">
        <f t="shared" si="33"/>
        <v>0</v>
      </c>
      <c r="BI24" s="22">
        <v>0</v>
      </c>
      <c r="BJ24" s="22">
        <v>473.6</v>
      </c>
      <c r="BK24" s="22">
        <f t="shared" si="34"/>
        <v>197.33333333333334</v>
      </c>
      <c r="BL24" s="22">
        <v>322.961</v>
      </c>
      <c r="BM24" s="22">
        <v>0</v>
      </c>
      <c r="BN24" s="22">
        <f t="shared" si="35"/>
        <v>0</v>
      </c>
      <c r="BO24" s="22">
        <v>0</v>
      </c>
      <c r="BP24" s="22">
        <v>0</v>
      </c>
      <c r="BQ24" s="22">
        <f t="shared" si="36"/>
        <v>0</v>
      </c>
      <c r="BR24" s="22">
        <v>0</v>
      </c>
      <c r="BS24" s="22">
        <v>0</v>
      </c>
      <c r="BT24" s="22">
        <f t="shared" si="37"/>
        <v>0</v>
      </c>
      <c r="BU24" s="22">
        <v>0</v>
      </c>
      <c r="BV24" s="22">
        <v>0</v>
      </c>
      <c r="BW24" s="22">
        <f t="shared" si="38"/>
        <v>0</v>
      </c>
      <c r="BX24" s="22">
        <v>0</v>
      </c>
      <c r="BY24" s="22">
        <v>0</v>
      </c>
      <c r="BZ24" s="22">
        <f t="shared" si="39"/>
        <v>0</v>
      </c>
      <c r="CA24" s="22">
        <v>0</v>
      </c>
      <c r="CB24" s="22">
        <v>0</v>
      </c>
      <c r="CC24" s="22">
        <f t="shared" si="40"/>
        <v>0</v>
      </c>
      <c r="CD24" s="22">
        <v>0</v>
      </c>
      <c r="CE24" s="22">
        <v>0</v>
      </c>
      <c r="CF24" s="22">
        <f t="shared" si="41"/>
        <v>0</v>
      </c>
      <c r="CG24" s="22">
        <v>0</v>
      </c>
      <c r="CH24" s="22">
        <v>0</v>
      </c>
      <c r="CI24" s="22">
        <f t="shared" si="42"/>
        <v>0</v>
      </c>
      <c r="CJ24" s="22">
        <v>0</v>
      </c>
      <c r="CK24" s="45">
        <v>0</v>
      </c>
      <c r="CL24" s="22">
        <f t="shared" si="43"/>
        <v>0</v>
      </c>
      <c r="CM24" s="22">
        <v>0</v>
      </c>
      <c r="CN24" s="22">
        <v>185</v>
      </c>
      <c r="CO24" s="22">
        <f t="shared" si="44"/>
        <v>92.5</v>
      </c>
      <c r="CP24" s="22">
        <v>49.47</v>
      </c>
      <c r="CQ24" s="22">
        <v>0</v>
      </c>
      <c r="CR24" s="22">
        <f t="shared" si="7"/>
        <v>13225.4</v>
      </c>
      <c r="CS24" s="22">
        <f t="shared" si="8"/>
        <v>6227.791666666666</v>
      </c>
      <c r="CT24" s="22">
        <f t="shared" si="9"/>
        <v>5835.416000000001</v>
      </c>
      <c r="CU24" s="45">
        <v>0</v>
      </c>
      <c r="CV24" s="22">
        <f t="shared" si="45"/>
        <v>0</v>
      </c>
      <c r="CW24" s="22">
        <v>0</v>
      </c>
      <c r="CX24" s="22">
        <v>0</v>
      </c>
      <c r="CY24" s="22">
        <f t="shared" si="46"/>
        <v>0</v>
      </c>
      <c r="CZ24" s="22">
        <v>0</v>
      </c>
      <c r="DA24" s="45">
        <v>0</v>
      </c>
      <c r="DB24" s="22">
        <f t="shared" si="47"/>
        <v>0</v>
      </c>
      <c r="DC24" s="22">
        <v>0</v>
      </c>
      <c r="DD24" s="45">
        <v>0</v>
      </c>
      <c r="DE24" s="22">
        <f t="shared" si="48"/>
        <v>0</v>
      </c>
      <c r="DF24" s="22">
        <v>0</v>
      </c>
      <c r="DG24" s="45">
        <v>0</v>
      </c>
      <c r="DH24" s="22">
        <f t="shared" si="49"/>
        <v>0</v>
      </c>
      <c r="DI24" s="22">
        <v>0</v>
      </c>
      <c r="DJ24" s="22">
        <v>800</v>
      </c>
      <c r="DK24" s="22">
        <f t="shared" si="50"/>
        <v>400</v>
      </c>
      <c r="DL24" s="22">
        <v>0</v>
      </c>
      <c r="DM24" s="22">
        <v>0</v>
      </c>
      <c r="DN24" s="22">
        <f t="shared" si="10"/>
        <v>800</v>
      </c>
      <c r="DO24" s="22">
        <f t="shared" si="11"/>
        <v>400</v>
      </c>
      <c r="DP24" s="22">
        <f t="shared" si="12"/>
        <v>0</v>
      </c>
    </row>
    <row r="25" spans="1:120" ht="17.25">
      <c r="A25" s="11">
        <v>16</v>
      </c>
      <c r="B25" s="20" t="s">
        <v>22</v>
      </c>
      <c r="C25" s="22">
        <v>0.0006</v>
      </c>
      <c r="D25" s="22">
        <v>2001.9524</v>
      </c>
      <c r="E25" s="22">
        <f t="shared" si="0"/>
        <v>18477.9</v>
      </c>
      <c r="F25" s="22">
        <f t="shared" si="1"/>
        <v>8918.533333333333</v>
      </c>
      <c r="G25" s="22">
        <f t="shared" si="1"/>
        <v>8719.5374</v>
      </c>
      <c r="H25" s="22">
        <f t="shared" si="13"/>
        <v>97.76873701206476</v>
      </c>
      <c r="I25" s="22">
        <f t="shared" si="2"/>
        <v>5253.9</v>
      </c>
      <c r="J25" s="22">
        <f t="shared" si="3"/>
        <v>2306.5333333333333</v>
      </c>
      <c r="K25" s="22">
        <f t="shared" si="4"/>
        <v>2114.9374</v>
      </c>
      <c r="L25" s="22">
        <f t="shared" si="14"/>
        <v>91.69333776518873</v>
      </c>
      <c r="M25" s="22">
        <f t="shared" si="5"/>
        <v>1223</v>
      </c>
      <c r="N25" s="22">
        <f t="shared" si="5"/>
        <v>509.58333333333337</v>
      </c>
      <c r="O25" s="22">
        <f t="shared" si="5"/>
        <v>658.5840000000001</v>
      </c>
      <c r="P25" s="22">
        <f t="shared" si="15"/>
        <v>129.23970564186428</v>
      </c>
      <c r="Q25" s="22">
        <v>0</v>
      </c>
      <c r="R25" s="22">
        <f t="shared" si="16"/>
        <v>0</v>
      </c>
      <c r="S25" s="22">
        <v>120.384</v>
      </c>
      <c r="T25" s="22" t="e">
        <f t="shared" si="17"/>
        <v>#DIV/0!</v>
      </c>
      <c r="U25" s="22">
        <v>2222</v>
      </c>
      <c r="V25" s="22">
        <f t="shared" si="18"/>
        <v>925.8333333333333</v>
      </c>
      <c r="W25" s="22">
        <v>872.3234</v>
      </c>
      <c r="X25" s="22">
        <f t="shared" si="19"/>
        <v>94.22034923492349</v>
      </c>
      <c r="Y25" s="22">
        <v>1223</v>
      </c>
      <c r="Z25" s="22">
        <f t="shared" si="20"/>
        <v>509.58333333333337</v>
      </c>
      <c r="AA25" s="22">
        <v>538.2</v>
      </c>
      <c r="AB25" s="22">
        <f t="shared" si="21"/>
        <v>105.61569910057236</v>
      </c>
      <c r="AC25" s="22">
        <v>58.9</v>
      </c>
      <c r="AD25" s="22">
        <f t="shared" si="22"/>
        <v>29.45</v>
      </c>
      <c r="AE25" s="22">
        <v>10</v>
      </c>
      <c r="AF25" s="22">
        <f t="shared" si="23"/>
        <v>33.95585738539898</v>
      </c>
      <c r="AG25" s="22">
        <v>0</v>
      </c>
      <c r="AH25" s="22">
        <f t="shared" si="24"/>
        <v>0</v>
      </c>
      <c r="AI25" s="22">
        <v>0</v>
      </c>
      <c r="AJ25" s="22" t="e">
        <f t="shared" si="25"/>
        <v>#DIV/0!</v>
      </c>
      <c r="AK25" s="22">
        <v>0</v>
      </c>
      <c r="AL25" s="22">
        <f t="shared" si="26"/>
        <v>0</v>
      </c>
      <c r="AM25" s="22">
        <v>0</v>
      </c>
      <c r="AN25" s="22">
        <v>0</v>
      </c>
      <c r="AO25" s="22">
        <f t="shared" si="27"/>
        <v>0</v>
      </c>
      <c r="AP25" s="22">
        <v>0</v>
      </c>
      <c r="AQ25" s="22">
        <v>13224</v>
      </c>
      <c r="AR25" s="22">
        <f t="shared" si="28"/>
        <v>6612</v>
      </c>
      <c r="AS25" s="22">
        <v>6604.6</v>
      </c>
      <c r="AT25" s="22">
        <v>0</v>
      </c>
      <c r="AU25" s="22">
        <f t="shared" si="29"/>
        <v>0</v>
      </c>
      <c r="AV25" s="22">
        <v>0</v>
      </c>
      <c r="AW25" s="22">
        <v>0</v>
      </c>
      <c r="AX25" s="22">
        <f t="shared" si="30"/>
        <v>0</v>
      </c>
      <c r="AY25" s="22">
        <v>0</v>
      </c>
      <c r="AZ25" s="22">
        <v>0</v>
      </c>
      <c r="BA25" s="22">
        <f t="shared" si="31"/>
        <v>0</v>
      </c>
      <c r="BB25" s="22">
        <v>0</v>
      </c>
      <c r="BC25" s="22">
        <f t="shared" si="6"/>
        <v>400</v>
      </c>
      <c r="BD25" s="22">
        <f t="shared" si="6"/>
        <v>166.66666666666669</v>
      </c>
      <c r="BE25" s="22">
        <f t="shared" si="6"/>
        <v>110.8</v>
      </c>
      <c r="BF25" s="22">
        <f t="shared" si="32"/>
        <v>66.47999999999999</v>
      </c>
      <c r="BG25" s="22">
        <v>0</v>
      </c>
      <c r="BH25" s="22">
        <f t="shared" si="33"/>
        <v>0</v>
      </c>
      <c r="BI25" s="22">
        <v>0</v>
      </c>
      <c r="BJ25" s="22">
        <v>400</v>
      </c>
      <c r="BK25" s="22">
        <f t="shared" si="34"/>
        <v>166.66666666666669</v>
      </c>
      <c r="BL25" s="22">
        <v>110.8</v>
      </c>
      <c r="BM25" s="22">
        <v>0</v>
      </c>
      <c r="BN25" s="22">
        <f t="shared" si="35"/>
        <v>0</v>
      </c>
      <c r="BO25" s="22">
        <v>0</v>
      </c>
      <c r="BP25" s="22">
        <v>0</v>
      </c>
      <c r="BQ25" s="22">
        <f t="shared" si="36"/>
        <v>0</v>
      </c>
      <c r="BR25" s="22">
        <v>0</v>
      </c>
      <c r="BS25" s="22">
        <v>0</v>
      </c>
      <c r="BT25" s="22">
        <f t="shared" si="37"/>
        <v>0</v>
      </c>
      <c r="BU25" s="22">
        <v>0</v>
      </c>
      <c r="BV25" s="22">
        <v>0</v>
      </c>
      <c r="BW25" s="22">
        <f t="shared" si="38"/>
        <v>0</v>
      </c>
      <c r="BX25" s="22">
        <v>0</v>
      </c>
      <c r="BY25" s="22">
        <v>0</v>
      </c>
      <c r="BZ25" s="22">
        <f t="shared" si="39"/>
        <v>0</v>
      </c>
      <c r="CA25" s="22">
        <v>0</v>
      </c>
      <c r="CB25" s="22">
        <v>0</v>
      </c>
      <c r="CC25" s="22">
        <f t="shared" si="40"/>
        <v>0</v>
      </c>
      <c r="CD25" s="22">
        <v>0</v>
      </c>
      <c r="CE25" s="22">
        <v>0</v>
      </c>
      <c r="CF25" s="22">
        <f t="shared" si="41"/>
        <v>0</v>
      </c>
      <c r="CG25" s="22">
        <v>0</v>
      </c>
      <c r="CH25" s="22">
        <v>0</v>
      </c>
      <c r="CI25" s="22">
        <f t="shared" si="42"/>
        <v>0</v>
      </c>
      <c r="CJ25" s="22">
        <v>0</v>
      </c>
      <c r="CK25" s="45">
        <v>0</v>
      </c>
      <c r="CL25" s="22">
        <f t="shared" si="43"/>
        <v>0</v>
      </c>
      <c r="CM25" s="22">
        <v>0</v>
      </c>
      <c r="CN25" s="22">
        <v>1350</v>
      </c>
      <c r="CO25" s="22">
        <f t="shared" si="44"/>
        <v>675</v>
      </c>
      <c r="CP25" s="22">
        <v>463.23</v>
      </c>
      <c r="CQ25" s="22">
        <v>0</v>
      </c>
      <c r="CR25" s="22">
        <f t="shared" si="7"/>
        <v>18477.9</v>
      </c>
      <c r="CS25" s="22">
        <f t="shared" si="8"/>
        <v>8918.533333333333</v>
      </c>
      <c r="CT25" s="22">
        <f t="shared" si="9"/>
        <v>8719.5374</v>
      </c>
      <c r="CU25" s="45">
        <v>0</v>
      </c>
      <c r="CV25" s="22">
        <f t="shared" si="45"/>
        <v>0</v>
      </c>
      <c r="CW25" s="22">
        <v>0</v>
      </c>
      <c r="CX25" s="22">
        <v>0</v>
      </c>
      <c r="CY25" s="22">
        <f t="shared" si="46"/>
        <v>0</v>
      </c>
      <c r="CZ25" s="22">
        <v>0</v>
      </c>
      <c r="DA25" s="45">
        <v>0</v>
      </c>
      <c r="DB25" s="22">
        <f t="shared" si="47"/>
        <v>0</v>
      </c>
      <c r="DC25" s="22">
        <v>0</v>
      </c>
      <c r="DD25" s="45">
        <v>0</v>
      </c>
      <c r="DE25" s="22">
        <f t="shared" si="48"/>
        <v>0</v>
      </c>
      <c r="DF25" s="22">
        <v>0</v>
      </c>
      <c r="DG25" s="45">
        <v>0</v>
      </c>
      <c r="DH25" s="22">
        <f t="shared" si="49"/>
        <v>0</v>
      </c>
      <c r="DI25" s="22">
        <v>0</v>
      </c>
      <c r="DJ25" s="22">
        <v>2000</v>
      </c>
      <c r="DK25" s="22">
        <f t="shared" si="50"/>
        <v>1000</v>
      </c>
      <c r="DL25" s="22">
        <v>0</v>
      </c>
      <c r="DM25" s="22">
        <v>0</v>
      </c>
      <c r="DN25" s="22">
        <f t="shared" si="10"/>
        <v>2000</v>
      </c>
      <c r="DO25" s="22">
        <f t="shared" si="11"/>
        <v>1000</v>
      </c>
      <c r="DP25" s="22">
        <f t="shared" si="12"/>
        <v>0</v>
      </c>
    </row>
    <row r="26" spans="1:120" ht="17.25">
      <c r="A26" s="11">
        <v>17</v>
      </c>
      <c r="B26" s="20" t="s">
        <v>23</v>
      </c>
      <c r="C26" s="22">
        <v>153.9309</v>
      </c>
      <c r="D26" s="22">
        <v>3187.801</v>
      </c>
      <c r="E26" s="22">
        <f t="shared" si="0"/>
        <v>28525</v>
      </c>
      <c r="F26" s="22">
        <f t="shared" si="1"/>
        <v>13797.391666666666</v>
      </c>
      <c r="G26" s="22">
        <f t="shared" si="1"/>
        <v>13002.41</v>
      </c>
      <c r="H26" s="22">
        <f t="shared" si="13"/>
        <v>94.23817424428651</v>
      </c>
      <c r="I26" s="22">
        <f t="shared" si="2"/>
        <v>6291.3</v>
      </c>
      <c r="J26" s="22">
        <f t="shared" si="3"/>
        <v>2680.541666666667</v>
      </c>
      <c r="K26" s="22">
        <f t="shared" si="4"/>
        <v>1885.51</v>
      </c>
      <c r="L26" s="22">
        <f t="shared" si="14"/>
        <v>70.34063388929475</v>
      </c>
      <c r="M26" s="22">
        <f t="shared" si="5"/>
        <v>1772.4</v>
      </c>
      <c r="N26" s="22">
        <f t="shared" si="5"/>
        <v>738.5000000000001</v>
      </c>
      <c r="O26" s="22">
        <f t="shared" si="5"/>
        <v>497.367</v>
      </c>
      <c r="P26" s="22">
        <f t="shared" si="15"/>
        <v>67.34827352742045</v>
      </c>
      <c r="Q26" s="22">
        <v>1772.4</v>
      </c>
      <c r="R26" s="22">
        <f t="shared" si="16"/>
        <v>738.5000000000001</v>
      </c>
      <c r="S26" s="22">
        <v>497.367</v>
      </c>
      <c r="T26" s="22">
        <f t="shared" si="17"/>
        <v>67.34827352742045</v>
      </c>
      <c r="U26" s="22">
        <v>3178.9</v>
      </c>
      <c r="V26" s="22">
        <f t="shared" si="18"/>
        <v>1324.5416666666667</v>
      </c>
      <c r="W26" s="22">
        <v>764.751</v>
      </c>
      <c r="X26" s="22">
        <f t="shared" si="19"/>
        <v>57.737028531882096</v>
      </c>
      <c r="Y26" s="22">
        <v>0</v>
      </c>
      <c r="Z26" s="22">
        <f t="shared" si="20"/>
        <v>0</v>
      </c>
      <c r="AA26" s="22">
        <v>0</v>
      </c>
      <c r="AB26" s="22" t="e">
        <f t="shared" si="21"/>
        <v>#DIV/0!</v>
      </c>
      <c r="AC26" s="22">
        <v>50</v>
      </c>
      <c r="AD26" s="22">
        <f t="shared" si="22"/>
        <v>25</v>
      </c>
      <c r="AE26" s="22">
        <v>211.221</v>
      </c>
      <c r="AF26" s="22">
        <f t="shared" si="23"/>
        <v>844.884</v>
      </c>
      <c r="AG26" s="22">
        <v>0</v>
      </c>
      <c r="AH26" s="22">
        <f t="shared" si="24"/>
        <v>0</v>
      </c>
      <c r="AI26" s="22">
        <v>0</v>
      </c>
      <c r="AJ26" s="22" t="e">
        <f t="shared" si="25"/>
        <v>#DIV/0!</v>
      </c>
      <c r="AK26" s="22">
        <v>0</v>
      </c>
      <c r="AL26" s="22">
        <f t="shared" si="26"/>
        <v>0</v>
      </c>
      <c r="AM26" s="22">
        <v>0</v>
      </c>
      <c r="AN26" s="22">
        <v>0</v>
      </c>
      <c r="AO26" s="22">
        <f t="shared" si="27"/>
        <v>0</v>
      </c>
      <c r="AP26" s="22">
        <v>0</v>
      </c>
      <c r="AQ26" s="22">
        <v>22233.7</v>
      </c>
      <c r="AR26" s="22">
        <f t="shared" si="28"/>
        <v>11116.85</v>
      </c>
      <c r="AS26" s="22">
        <v>11116.9</v>
      </c>
      <c r="AT26" s="22">
        <v>0</v>
      </c>
      <c r="AU26" s="22">
        <f t="shared" si="29"/>
        <v>0</v>
      </c>
      <c r="AV26" s="22">
        <v>0</v>
      </c>
      <c r="AW26" s="22">
        <v>0</v>
      </c>
      <c r="AX26" s="22">
        <f t="shared" si="30"/>
        <v>0</v>
      </c>
      <c r="AY26" s="22">
        <v>0</v>
      </c>
      <c r="AZ26" s="22">
        <v>0</v>
      </c>
      <c r="BA26" s="22">
        <f t="shared" si="31"/>
        <v>0</v>
      </c>
      <c r="BB26" s="22">
        <v>0</v>
      </c>
      <c r="BC26" s="22">
        <f t="shared" si="6"/>
        <v>630</v>
      </c>
      <c r="BD26" s="22">
        <f t="shared" si="6"/>
        <v>262.5</v>
      </c>
      <c r="BE26" s="22">
        <f t="shared" si="6"/>
        <v>202.171</v>
      </c>
      <c r="BF26" s="22">
        <f t="shared" si="32"/>
        <v>77.01752380952381</v>
      </c>
      <c r="BG26" s="22">
        <v>0</v>
      </c>
      <c r="BH26" s="22">
        <f t="shared" si="33"/>
        <v>0</v>
      </c>
      <c r="BI26" s="22">
        <v>0</v>
      </c>
      <c r="BJ26" s="22">
        <v>630</v>
      </c>
      <c r="BK26" s="22">
        <f t="shared" si="34"/>
        <v>262.5</v>
      </c>
      <c r="BL26" s="22">
        <v>202.171</v>
      </c>
      <c r="BM26" s="22">
        <v>0</v>
      </c>
      <c r="BN26" s="22">
        <f t="shared" si="35"/>
        <v>0</v>
      </c>
      <c r="BO26" s="22">
        <v>0</v>
      </c>
      <c r="BP26" s="22">
        <v>0</v>
      </c>
      <c r="BQ26" s="22">
        <f t="shared" si="36"/>
        <v>0</v>
      </c>
      <c r="BR26" s="22">
        <v>0</v>
      </c>
      <c r="BS26" s="22">
        <v>0</v>
      </c>
      <c r="BT26" s="22">
        <f t="shared" si="37"/>
        <v>0</v>
      </c>
      <c r="BU26" s="22">
        <v>0</v>
      </c>
      <c r="BV26" s="22">
        <v>0</v>
      </c>
      <c r="BW26" s="22">
        <f t="shared" si="38"/>
        <v>0</v>
      </c>
      <c r="BX26" s="22">
        <v>0</v>
      </c>
      <c r="BY26" s="22">
        <v>0</v>
      </c>
      <c r="BZ26" s="22">
        <f t="shared" si="39"/>
        <v>0</v>
      </c>
      <c r="CA26" s="22">
        <v>0</v>
      </c>
      <c r="CB26" s="22">
        <v>0</v>
      </c>
      <c r="CC26" s="22">
        <f t="shared" si="40"/>
        <v>0</v>
      </c>
      <c r="CD26" s="22">
        <v>0</v>
      </c>
      <c r="CE26" s="22">
        <v>0</v>
      </c>
      <c r="CF26" s="22">
        <f t="shared" si="41"/>
        <v>0</v>
      </c>
      <c r="CG26" s="22">
        <v>0</v>
      </c>
      <c r="CH26" s="22">
        <v>0</v>
      </c>
      <c r="CI26" s="22">
        <f t="shared" si="42"/>
        <v>0</v>
      </c>
      <c r="CJ26" s="22">
        <v>0</v>
      </c>
      <c r="CK26" s="45">
        <v>0</v>
      </c>
      <c r="CL26" s="22">
        <f t="shared" si="43"/>
        <v>0</v>
      </c>
      <c r="CM26" s="22">
        <v>0</v>
      </c>
      <c r="CN26" s="22">
        <v>660</v>
      </c>
      <c r="CO26" s="22">
        <f t="shared" si="44"/>
        <v>330</v>
      </c>
      <c r="CP26" s="22">
        <v>210</v>
      </c>
      <c r="CQ26" s="22">
        <v>0</v>
      </c>
      <c r="CR26" s="22">
        <f t="shared" si="7"/>
        <v>28525</v>
      </c>
      <c r="CS26" s="22">
        <f t="shared" si="8"/>
        <v>13797.391666666666</v>
      </c>
      <c r="CT26" s="22">
        <f t="shared" si="9"/>
        <v>13002.41</v>
      </c>
      <c r="CU26" s="45">
        <v>0</v>
      </c>
      <c r="CV26" s="22">
        <f t="shared" si="45"/>
        <v>0</v>
      </c>
      <c r="CW26" s="22">
        <v>0</v>
      </c>
      <c r="CX26" s="22">
        <v>0</v>
      </c>
      <c r="CY26" s="22">
        <f t="shared" si="46"/>
        <v>0</v>
      </c>
      <c r="CZ26" s="22">
        <v>0</v>
      </c>
      <c r="DA26" s="45">
        <v>0</v>
      </c>
      <c r="DB26" s="22">
        <f t="shared" si="47"/>
        <v>0</v>
      </c>
      <c r="DC26" s="22">
        <v>0</v>
      </c>
      <c r="DD26" s="45">
        <v>0</v>
      </c>
      <c r="DE26" s="22">
        <f t="shared" si="48"/>
        <v>0</v>
      </c>
      <c r="DF26" s="22">
        <v>0</v>
      </c>
      <c r="DG26" s="45">
        <v>0</v>
      </c>
      <c r="DH26" s="22">
        <f t="shared" si="49"/>
        <v>0</v>
      </c>
      <c r="DI26" s="22">
        <v>0</v>
      </c>
      <c r="DJ26" s="22">
        <v>5000</v>
      </c>
      <c r="DK26" s="22">
        <f t="shared" si="50"/>
        <v>2500</v>
      </c>
      <c r="DL26" s="22">
        <v>0</v>
      </c>
      <c r="DM26" s="22">
        <v>0</v>
      </c>
      <c r="DN26" s="22">
        <f t="shared" si="10"/>
        <v>5000</v>
      </c>
      <c r="DO26" s="22">
        <f t="shared" si="11"/>
        <v>2500</v>
      </c>
      <c r="DP26" s="22">
        <f t="shared" si="12"/>
        <v>0</v>
      </c>
    </row>
    <row r="27" spans="1:120" ht="17.25">
      <c r="A27" s="11">
        <v>18</v>
      </c>
      <c r="B27" s="20" t="s">
        <v>24</v>
      </c>
      <c r="C27" s="22">
        <v>0.3392</v>
      </c>
      <c r="D27" s="22">
        <v>11284.18</v>
      </c>
      <c r="E27" s="22">
        <f t="shared" si="0"/>
        <v>43256</v>
      </c>
      <c r="F27" s="22">
        <f t="shared" si="1"/>
        <v>21032.325</v>
      </c>
      <c r="G27" s="22">
        <f t="shared" si="1"/>
        <v>23498.544</v>
      </c>
      <c r="H27" s="22">
        <f t="shared" si="13"/>
        <v>111.72585056573632</v>
      </c>
      <c r="I27" s="22">
        <f t="shared" si="2"/>
        <v>7190.1</v>
      </c>
      <c r="J27" s="22">
        <f t="shared" si="3"/>
        <v>2999.3749999999995</v>
      </c>
      <c r="K27" s="22">
        <f t="shared" si="4"/>
        <v>5497.044</v>
      </c>
      <c r="L27" s="22">
        <f t="shared" si="14"/>
        <v>183.27298187122318</v>
      </c>
      <c r="M27" s="22">
        <f t="shared" si="5"/>
        <v>2121.3</v>
      </c>
      <c r="N27" s="22">
        <f t="shared" si="5"/>
        <v>883.875</v>
      </c>
      <c r="O27" s="22">
        <f t="shared" si="5"/>
        <v>667.844</v>
      </c>
      <c r="P27" s="22">
        <f t="shared" si="15"/>
        <v>75.55864799886862</v>
      </c>
      <c r="Q27" s="22">
        <v>0</v>
      </c>
      <c r="R27" s="22">
        <f t="shared" si="16"/>
        <v>0</v>
      </c>
      <c r="S27" s="22">
        <v>0.23</v>
      </c>
      <c r="T27" s="22" t="e">
        <f t="shared" si="17"/>
        <v>#DIV/0!</v>
      </c>
      <c r="U27" s="22">
        <v>4496.3</v>
      </c>
      <c r="V27" s="22">
        <f t="shared" si="18"/>
        <v>1873.4583333333333</v>
      </c>
      <c r="W27" s="22">
        <v>4503.3</v>
      </c>
      <c r="X27" s="22">
        <f t="shared" si="19"/>
        <v>240.3736405488958</v>
      </c>
      <c r="Y27" s="22">
        <v>2121.3</v>
      </c>
      <c r="Z27" s="22">
        <f t="shared" si="20"/>
        <v>883.875</v>
      </c>
      <c r="AA27" s="22">
        <v>667.614</v>
      </c>
      <c r="AB27" s="22">
        <f t="shared" si="21"/>
        <v>75.5326262197709</v>
      </c>
      <c r="AC27" s="22">
        <v>12</v>
      </c>
      <c r="AD27" s="22">
        <f t="shared" si="22"/>
        <v>6</v>
      </c>
      <c r="AE27" s="22">
        <v>0</v>
      </c>
      <c r="AF27" s="22">
        <f t="shared" si="23"/>
        <v>0</v>
      </c>
      <c r="AG27" s="22">
        <v>0</v>
      </c>
      <c r="AH27" s="22">
        <f t="shared" si="24"/>
        <v>0</v>
      </c>
      <c r="AI27" s="22">
        <v>0</v>
      </c>
      <c r="AJ27" s="22" t="e">
        <f t="shared" si="25"/>
        <v>#DIV/0!</v>
      </c>
      <c r="AK27" s="22">
        <v>0</v>
      </c>
      <c r="AL27" s="22">
        <f t="shared" si="26"/>
        <v>0</v>
      </c>
      <c r="AM27" s="22">
        <v>0</v>
      </c>
      <c r="AN27" s="22">
        <v>0</v>
      </c>
      <c r="AO27" s="22">
        <f t="shared" si="27"/>
        <v>0</v>
      </c>
      <c r="AP27" s="22">
        <v>0</v>
      </c>
      <c r="AQ27" s="22">
        <v>36065.9</v>
      </c>
      <c r="AR27" s="22">
        <f t="shared" si="28"/>
        <v>18032.95</v>
      </c>
      <c r="AS27" s="22">
        <v>18001.5</v>
      </c>
      <c r="AT27" s="22">
        <v>0</v>
      </c>
      <c r="AU27" s="22">
        <f t="shared" si="29"/>
        <v>0</v>
      </c>
      <c r="AV27" s="22">
        <v>0</v>
      </c>
      <c r="AW27" s="22">
        <v>0</v>
      </c>
      <c r="AX27" s="22">
        <f t="shared" si="30"/>
        <v>0</v>
      </c>
      <c r="AY27" s="22">
        <v>0</v>
      </c>
      <c r="AZ27" s="22">
        <v>0</v>
      </c>
      <c r="BA27" s="22">
        <f t="shared" si="31"/>
        <v>0</v>
      </c>
      <c r="BB27" s="22">
        <v>0</v>
      </c>
      <c r="BC27" s="22">
        <f t="shared" si="6"/>
        <v>530.5</v>
      </c>
      <c r="BD27" s="22">
        <f t="shared" si="6"/>
        <v>221.04166666666669</v>
      </c>
      <c r="BE27" s="22">
        <f t="shared" si="6"/>
        <v>325.9</v>
      </c>
      <c r="BF27" s="22">
        <f t="shared" si="32"/>
        <v>147.43826578699338</v>
      </c>
      <c r="BG27" s="22">
        <v>0</v>
      </c>
      <c r="BH27" s="22">
        <f t="shared" si="33"/>
        <v>0</v>
      </c>
      <c r="BI27" s="22">
        <v>0</v>
      </c>
      <c r="BJ27" s="22">
        <v>530.5</v>
      </c>
      <c r="BK27" s="22">
        <f t="shared" si="34"/>
        <v>221.04166666666669</v>
      </c>
      <c r="BL27" s="22">
        <v>325.9</v>
      </c>
      <c r="BM27" s="22">
        <v>0</v>
      </c>
      <c r="BN27" s="22">
        <f t="shared" si="35"/>
        <v>0</v>
      </c>
      <c r="BO27" s="22">
        <v>0</v>
      </c>
      <c r="BP27" s="22">
        <v>0</v>
      </c>
      <c r="BQ27" s="22">
        <f t="shared" si="36"/>
        <v>0</v>
      </c>
      <c r="BR27" s="22">
        <v>0</v>
      </c>
      <c r="BS27" s="22">
        <v>0</v>
      </c>
      <c r="BT27" s="22">
        <f t="shared" si="37"/>
        <v>0</v>
      </c>
      <c r="BU27" s="22">
        <v>0</v>
      </c>
      <c r="BV27" s="22">
        <v>0</v>
      </c>
      <c r="BW27" s="22">
        <f t="shared" si="38"/>
        <v>0</v>
      </c>
      <c r="BX27" s="22">
        <v>0</v>
      </c>
      <c r="BY27" s="22">
        <v>0</v>
      </c>
      <c r="BZ27" s="22">
        <f t="shared" si="39"/>
        <v>0</v>
      </c>
      <c r="CA27" s="22">
        <v>0</v>
      </c>
      <c r="CB27" s="22">
        <v>30</v>
      </c>
      <c r="CC27" s="22">
        <f t="shared" si="40"/>
        <v>15</v>
      </c>
      <c r="CD27" s="22">
        <v>0</v>
      </c>
      <c r="CE27" s="22">
        <v>0</v>
      </c>
      <c r="CF27" s="22">
        <f t="shared" si="41"/>
        <v>0</v>
      </c>
      <c r="CG27" s="22">
        <v>0</v>
      </c>
      <c r="CH27" s="22">
        <v>0</v>
      </c>
      <c r="CI27" s="22">
        <f t="shared" si="42"/>
        <v>0</v>
      </c>
      <c r="CJ27" s="22">
        <v>0</v>
      </c>
      <c r="CK27" s="45">
        <v>0</v>
      </c>
      <c r="CL27" s="22">
        <f t="shared" si="43"/>
        <v>0</v>
      </c>
      <c r="CM27" s="22">
        <v>0</v>
      </c>
      <c r="CN27" s="22">
        <v>0</v>
      </c>
      <c r="CO27" s="22">
        <f t="shared" si="44"/>
        <v>0</v>
      </c>
      <c r="CP27" s="22">
        <v>0</v>
      </c>
      <c r="CQ27" s="22">
        <v>0</v>
      </c>
      <c r="CR27" s="22">
        <f t="shared" si="7"/>
        <v>43256</v>
      </c>
      <c r="CS27" s="22">
        <f t="shared" si="8"/>
        <v>21032.325</v>
      </c>
      <c r="CT27" s="22">
        <f t="shared" si="9"/>
        <v>23498.544</v>
      </c>
      <c r="CU27" s="45">
        <v>0</v>
      </c>
      <c r="CV27" s="22">
        <f t="shared" si="45"/>
        <v>0</v>
      </c>
      <c r="CW27" s="22">
        <v>0</v>
      </c>
      <c r="CX27" s="22">
        <v>0</v>
      </c>
      <c r="CY27" s="22">
        <f t="shared" si="46"/>
        <v>0</v>
      </c>
      <c r="CZ27" s="22">
        <v>0</v>
      </c>
      <c r="DA27" s="45">
        <v>0</v>
      </c>
      <c r="DB27" s="22">
        <f t="shared" si="47"/>
        <v>0</v>
      </c>
      <c r="DC27" s="22">
        <v>0</v>
      </c>
      <c r="DD27" s="45">
        <v>0</v>
      </c>
      <c r="DE27" s="22">
        <f t="shared" si="48"/>
        <v>0</v>
      </c>
      <c r="DF27" s="22">
        <v>0</v>
      </c>
      <c r="DG27" s="45">
        <v>0</v>
      </c>
      <c r="DH27" s="22">
        <f t="shared" si="49"/>
        <v>0</v>
      </c>
      <c r="DI27" s="22">
        <v>0</v>
      </c>
      <c r="DJ27" s="22">
        <v>8650.481</v>
      </c>
      <c r="DK27" s="22">
        <f t="shared" si="50"/>
        <v>4325.2405</v>
      </c>
      <c r="DL27" s="22">
        <v>8650.481</v>
      </c>
      <c r="DM27" s="22">
        <v>0</v>
      </c>
      <c r="DN27" s="22">
        <f t="shared" si="10"/>
        <v>8650.481</v>
      </c>
      <c r="DO27" s="22">
        <f t="shared" si="11"/>
        <v>4325.2405</v>
      </c>
      <c r="DP27" s="22">
        <f t="shared" si="12"/>
        <v>8650.481</v>
      </c>
    </row>
    <row r="28" spans="1:120" ht="17.25">
      <c r="A28" s="11">
        <v>19</v>
      </c>
      <c r="B28" s="20" t="s">
        <v>25</v>
      </c>
      <c r="C28" s="22">
        <v>3775.0323</v>
      </c>
      <c r="D28" s="22">
        <v>4524.061</v>
      </c>
      <c r="E28" s="22">
        <f t="shared" si="0"/>
        <v>96861.19999999998</v>
      </c>
      <c r="F28" s="22">
        <f t="shared" si="1"/>
        <v>46529.274999999994</v>
      </c>
      <c r="G28" s="22">
        <f t="shared" si="1"/>
        <v>44342.422</v>
      </c>
      <c r="H28" s="22">
        <f t="shared" si="13"/>
        <v>95.30004927005633</v>
      </c>
      <c r="I28" s="22">
        <f t="shared" si="2"/>
        <v>22952.9</v>
      </c>
      <c r="J28" s="22">
        <f t="shared" si="3"/>
        <v>9575.125</v>
      </c>
      <c r="K28" s="22">
        <f t="shared" si="4"/>
        <v>7645.322</v>
      </c>
      <c r="L28" s="22">
        <f t="shared" si="14"/>
        <v>79.84566258926124</v>
      </c>
      <c r="M28" s="22">
        <f t="shared" si="5"/>
        <v>15842.7</v>
      </c>
      <c r="N28" s="22">
        <f t="shared" si="5"/>
        <v>6601.125000000001</v>
      </c>
      <c r="O28" s="22">
        <f t="shared" si="5"/>
        <v>3561.31</v>
      </c>
      <c r="P28" s="22">
        <f t="shared" si="15"/>
        <v>53.950046393607145</v>
      </c>
      <c r="Q28" s="22">
        <v>0</v>
      </c>
      <c r="R28" s="22">
        <f t="shared" si="16"/>
        <v>0</v>
      </c>
      <c r="S28" s="22">
        <v>102.381</v>
      </c>
      <c r="T28" s="22" t="e">
        <f t="shared" si="17"/>
        <v>#DIV/0!</v>
      </c>
      <c r="U28" s="22">
        <v>6597.2</v>
      </c>
      <c r="V28" s="22">
        <f t="shared" si="18"/>
        <v>2748.833333333333</v>
      </c>
      <c r="W28" s="22">
        <v>3842.012</v>
      </c>
      <c r="X28" s="22">
        <f t="shared" si="19"/>
        <v>139.7688231370885</v>
      </c>
      <c r="Y28" s="22">
        <v>15842.7</v>
      </c>
      <c r="Z28" s="22">
        <f t="shared" si="20"/>
        <v>6601.125000000001</v>
      </c>
      <c r="AA28" s="22">
        <v>3458.929</v>
      </c>
      <c r="AB28" s="22">
        <f t="shared" si="21"/>
        <v>52.399083489556695</v>
      </c>
      <c r="AC28" s="22">
        <v>137</v>
      </c>
      <c r="AD28" s="22">
        <f t="shared" si="22"/>
        <v>68.5</v>
      </c>
      <c r="AE28" s="22">
        <v>129</v>
      </c>
      <c r="AF28" s="22">
        <f t="shared" si="23"/>
        <v>188.32116788321167</v>
      </c>
      <c r="AG28" s="22">
        <v>0</v>
      </c>
      <c r="AH28" s="22">
        <f t="shared" si="24"/>
        <v>0</v>
      </c>
      <c r="AI28" s="22">
        <v>0</v>
      </c>
      <c r="AJ28" s="22" t="e">
        <f t="shared" si="25"/>
        <v>#DIV/0!</v>
      </c>
      <c r="AK28" s="22">
        <v>0</v>
      </c>
      <c r="AL28" s="22">
        <f t="shared" si="26"/>
        <v>0</v>
      </c>
      <c r="AM28" s="22">
        <v>0</v>
      </c>
      <c r="AN28" s="22">
        <v>0</v>
      </c>
      <c r="AO28" s="22">
        <f t="shared" si="27"/>
        <v>0</v>
      </c>
      <c r="AP28" s="22">
        <v>0</v>
      </c>
      <c r="AQ28" s="22">
        <v>71240.9</v>
      </c>
      <c r="AR28" s="22">
        <f t="shared" si="28"/>
        <v>35620.45</v>
      </c>
      <c r="AS28" s="22">
        <v>35585.1</v>
      </c>
      <c r="AT28" s="22">
        <v>2667.4</v>
      </c>
      <c r="AU28" s="22">
        <f t="shared" si="29"/>
        <v>1333.7</v>
      </c>
      <c r="AV28" s="22">
        <v>1112</v>
      </c>
      <c r="AW28" s="22">
        <v>0</v>
      </c>
      <c r="AX28" s="22">
        <f t="shared" si="30"/>
        <v>0</v>
      </c>
      <c r="AY28" s="22">
        <v>0</v>
      </c>
      <c r="AZ28" s="22">
        <v>0</v>
      </c>
      <c r="BA28" s="22">
        <f t="shared" si="31"/>
        <v>0</v>
      </c>
      <c r="BB28" s="22">
        <v>0</v>
      </c>
      <c r="BC28" s="22">
        <f t="shared" si="6"/>
        <v>376</v>
      </c>
      <c r="BD28" s="22">
        <f t="shared" si="6"/>
        <v>156.66666666666666</v>
      </c>
      <c r="BE28" s="22">
        <f t="shared" si="6"/>
        <v>113</v>
      </c>
      <c r="BF28" s="22">
        <f t="shared" si="32"/>
        <v>72.1276595744681</v>
      </c>
      <c r="BG28" s="22">
        <v>0</v>
      </c>
      <c r="BH28" s="22">
        <f t="shared" si="33"/>
        <v>0</v>
      </c>
      <c r="BI28" s="22">
        <v>0</v>
      </c>
      <c r="BJ28" s="22">
        <v>376</v>
      </c>
      <c r="BK28" s="22">
        <f t="shared" si="34"/>
        <v>156.66666666666666</v>
      </c>
      <c r="BL28" s="22">
        <v>113</v>
      </c>
      <c r="BM28" s="22">
        <v>0</v>
      </c>
      <c r="BN28" s="22">
        <f t="shared" si="35"/>
        <v>0</v>
      </c>
      <c r="BO28" s="22">
        <v>0</v>
      </c>
      <c r="BP28" s="22">
        <v>0</v>
      </c>
      <c r="BQ28" s="22">
        <f t="shared" si="36"/>
        <v>0</v>
      </c>
      <c r="BR28" s="22">
        <v>0</v>
      </c>
      <c r="BS28" s="22">
        <v>0</v>
      </c>
      <c r="BT28" s="22">
        <f t="shared" si="37"/>
        <v>0</v>
      </c>
      <c r="BU28" s="22">
        <v>0</v>
      </c>
      <c r="BV28" s="22">
        <v>0</v>
      </c>
      <c r="BW28" s="22">
        <f t="shared" si="38"/>
        <v>0</v>
      </c>
      <c r="BX28" s="22">
        <v>0</v>
      </c>
      <c r="BY28" s="22">
        <v>0</v>
      </c>
      <c r="BZ28" s="22">
        <f t="shared" si="39"/>
        <v>0</v>
      </c>
      <c r="CA28" s="22">
        <v>0</v>
      </c>
      <c r="CB28" s="22">
        <v>0</v>
      </c>
      <c r="CC28" s="22">
        <f t="shared" si="40"/>
        <v>0</v>
      </c>
      <c r="CD28" s="22">
        <v>0</v>
      </c>
      <c r="CE28" s="22">
        <v>0</v>
      </c>
      <c r="CF28" s="22">
        <f t="shared" si="41"/>
        <v>0</v>
      </c>
      <c r="CG28" s="22">
        <v>0</v>
      </c>
      <c r="CH28" s="22">
        <v>0</v>
      </c>
      <c r="CI28" s="22">
        <f t="shared" si="42"/>
        <v>0</v>
      </c>
      <c r="CJ28" s="22">
        <v>0</v>
      </c>
      <c r="CK28" s="45">
        <v>0</v>
      </c>
      <c r="CL28" s="22">
        <f t="shared" si="43"/>
        <v>0</v>
      </c>
      <c r="CM28" s="22">
        <v>0</v>
      </c>
      <c r="CN28" s="22">
        <v>0</v>
      </c>
      <c r="CO28" s="22">
        <f t="shared" si="44"/>
        <v>0</v>
      </c>
      <c r="CP28" s="22">
        <v>0</v>
      </c>
      <c r="CQ28" s="22">
        <v>0</v>
      </c>
      <c r="CR28" s="22">
        <f t="shared" si="7"/>
        <v>96861.19999999998</v>
      </c>
      <c r="CS28" s="22">
        <f t="shared" si="8"/>
        <v>46529.274999999994</v>
      </c>
      <c r="CT28" s="22">
        <f t="shared" si="9"/>
        <v>44342.422</v>
      </c>
      <c r="CU28" s="45">
        <v>0</v>
      </c>
      <c r="CV28" s="22">
        <f t="shared" si="45"/>
        <v>0</v>
      </c>
      <c r="CW28" s="22">
        <v>0</v>
      </c>
      <c r="CX28" s="22">
        <v>0</v>
      </c>
      <c r="CY28" s="22">
        <f t="shared" si="46"/>
        <v>0</v>
      </c>
      <c r="CZ28" s="22">
        <v>0</v>
      </c>
      <c r="DA28" s="45">
        <v>0</v>
      </c>
      <c r="DB28" s="22">
        <f t="shared" si="47"/>
        <v>0</v>
      </c>
      <c r="DC28" s="22">
        <v>0</v>
      </c>
      <c r="DD28" s="45">
        <v>0</v>
      </c>
      <c r="DE28" s="22">
        <f t="shared" si="48"/>
        <v>0</v>
      </c>
      <c r="DF28" s="22">
        <v>0</v>
      </c>
      <c r="DG28" s="45">
        <v>0</v>
      </c>
      <c r="DH28" s="22">
        <f t="shared" si="49"/>
        <v>0</v>
      </c>
      <c r="DI28" s="22">
        <v>0</v>
      </c>
      <c r="DJ28" s="22">
        <v>5000</v>
      </c>
      <c r="DK28" s="22">
        <f t="shared" si="50"/>
        <v>2500</v>
      </c>
      <c r="DL28" s="22">
        <v>0</v>
      </c>
      <c r="DM28" s="22">
        <v>0</v>
      </c>
      <c r="DN28" s="22">
        <f t="shared" si="10"/>
        <v>5000</v>
      </c>
      <c r="DO28" s="22">
        <f t="shared" si="11"/>
        <v>2500</v>
      </c>
      <c r="DP28" s="22">
        <f t="shared" si="12"/>
        <v>0</v>
      </c>
    </row>
    <row r="29" spans="1:120" ht="17.25">
      <c r="A29" s="11">
        <v>20</v>
      </c>
      <c r="B29" s="20" t="s">
        <v>26</v>
      </c>
      <c r="C29" s="22">
        <v>4120.5388</v>
      </c>
      <c r="D29" s="22">
        <v>1582.733</v>
      </c>
      <c r="E29" s="22">
        <f t="shared" si="0"/>
        <v>22558.6</v>
      </c>
      <c r="F29" s="22">
        <f t="shared" si="1"/>
        <v>10966.266666666665</v>
      </c>
      <c r="G29" s="22">
        <f t="shared" si="1"/>
        <v>10604.276999999998</v>
      </c>
      <c r="H29" s="22">
        <f t="shared" si="13"/>
        <v>96.69906197186523</v>
      </c>
      <c r="I29" s="22">
        <f t="shared" si="2"/>
        <v>3815.9999999999995</v>
      </c>
      <c r="J29" s="22">
        <f t="shared" si="3"/>
        <v>1594.9666666666667</v>
      </c>
      <c r="K29" s="22">
        <f t="shared" si="4"/>
        <v>1270.377</v>
      </c>
      <c r="L29" s="22">
        <f t="shared" si="14"/>
        <v>79.64912537357101</v>
      </c>
      <c r="M29" s="22">
        <f t="shared" si="5"/>
        <v>2293</v>
      </c>
      <c r="N29" s="22">
        <f t="shared" si="5"/>
        <v>955.4166666666667</v>
      </c>
      <c r="O29" s="22">
        <f t="shared" si="5"/>
        <v>815.377</v>
      </c>
      <c r="P29" s="22">
        <f t="shared" si="15"/>
        <v>85.3425556040122</v>
      </c>
      <c r="Q29" s="22">
        <v>0</v>
      </c>
      <c r="R29" s="22">
        <f t="shared" si="16"/>
        <v>0</v>
      </c>
      <c r="S29" s="22">
        <v>1.727</v>
      </c>
      <c r="T29" s="22" t="e">
        <f t="shared" si="17"/>
        <v>#DIV/0!</v>
      </c>
      <c r="U29" s="22">
        <v>1243.7</v>
      </c>
      <c r="V29" s="22">
        <f t="shared" si="18"/>
        <v>518.2083333333334</v>
      </c>
      <c r="W29" s="22">
        <v>405.7</v>
      </c>
      <c r="X29" s="22">
        <f t="shared" si="19"/>
        <v>78.28897644126396</v>
      </c>
      <c r="Y29" s="22">
        <v>2293</v>
      </c>
      <c r="Z29" s="22">
        <f t="shared" si="20"/>
        <v>955.4166666666667</v>
      </c>
      <c r="AA29" s="22">
        <v>813.65</v>
      </c>
      <c r="AB29" s="22">
        <f t="shared" si="21"/>
        <v>85.16179677278673</v>
      </c>
      <c r="AC29" s="22">
        <v>59.6</v>
      </c>
      <c r="AD29" s="22">
        <f t="shared" si="22"/>
        <v>29.8</v>
      </c>
      <c r="AE29" s="22">
        <v>28</v>
      </c>
      <c r="AF29" s="22">
        <f t="shared" si="23"/>
        <v>93.95973154362416</v>
      </c>
      <c r="AG29" s="22">
        <v>0</v>
      </c>
      <c r="AH29" s="22">
        <f t="shared" si="24"/>
        <v>0</v>
      </c>
      <c r="AI29" s="22">
        <v>0</v>
      </c>
      <c r="AJ29" s="22" t="e">
        <f t="shared" si="25"/>
        <v>#DIV/0!</v>
      </c>
      <c r="AK29" s="22">
        <v>0</v>
      </c>
      <c r="AL29" s="22">
        <f t="shared" si="26"/>
        <v>0</v>
      </c>
      <c r="AM29" s="22">
        <v>0</v>
      </c>
      <c r="AN29" s="22">
        <v>0</v>
      </c>
      <c r="AO29" s="22">
        <f t="shared" si="27"/>
        <v>0</v>
      </c>
      <c r="AP29" s="22">
        <v>0</v>
      </c>
      <c r="AQ29" s="22">
        <v>18742.6</v>
      </c>
      <c r="AR29" s="22">
        <f t="shared" si="28"/>
        <v>9371.3</v>
      </c>
      <c r="AS29" s="22">
        <v>9333.9</v>
      </c>
      <c r="AT29" s="22">
        <v>0</v>
      </c>
      <c r="AU29" s="22">
        <f t="shared" si="29"/>
        <v>0</v>
      </c>
      <c r="AV29" s="22">
        <v>0</v>
      </c>
      <c r="AW29" s="22">
        <v>0</v>
      </c>
      <c r="AX29" s="22">
        <f t="shared" si="30"/>
        <v>0</v>
      </c>
      <c r="AY29" s="22">
        <v>0</v>
      </c>
      <c r="AZ29" s="22">
        <v>0</v>
      </c>
      <c r="BA29" s="22">
        <f t="shared" si="31"/>
        <v>0</v>
      </c>
      <c r="BB29" s="22">
        <v>0</v>
      </c>
      <c r="BC29" s="22">
        <f t="shared" si="6"/>
        <v>219.7</v>
      </c>
      <c r="BD29" s="22">
        <f t="shared" si="6"/>
        <v>91.54166666666667</v>
      </c>
      <c r="BE29" s="22">
        <f t="shared" si="6"/>
        <v>21.3</v>
      </c>
      <c r="BF29" s="22">
        <f t="shared" si="32"/>
        <v>23.26809285389167</v>
      </c>
      <c r="BG29" s="22">
        <v>0</v>
      </c>
      <c r="BH29" s="22">
        <f t="shared" si="33"/>
        <v>0</v>
      </c>
      <c r="BI29" s="22">
        <v>0</v>
      </c>
      <c r="BJ29" s="22">
        <v>219.7</v>
      </c>
      <c r="BK29" s="22">
        <f t="shared" si="34"/>
        <v>91.54166666666667</v>
      </c>
      <c r="BL29" s="22">
        <v>21.3</v>
      </c>
      <c r="BM29" s="22">
        <v>0</v>
      </c>
      <c r="BN29" s="22">
        <f t="shared" si="35"/>
        <v>0</v>
      </c>
      <c r="BO29" s="22">
        <v>0</v>
      </c>
      <c r="BP29" s="22">
        <v>0</v>
      </c>
      <c r="BQ29" s="22">
        <f t="shared" si="36"/>
        <v>0</v>
      </c>
      <c r="BR29" s="22">
        <v>0</v>
      </c>
      <c r="BS29" s="22">
        <v>0</v>
      </c>
      <c r="BT29" s="22">
        <f t="shared" si="37"/>
        <v>0</v>
      </c>
      <c r="BU29" s="22">
        <v>0</v>
      </c>
      <c r="BV29" s="22">
        <v>0</v>
      </c>
      <c r="BW29" s="22">
        <f t="shared" si="38"/>
        <v>0</v>
      </c>
      <c r="BX29" s="22">
        <v>0</v>
      </c>
      <c r="BY29" s="22">
        <v>0</v>
      </c>
      <c r="BZ29" s="22">
        <f t="shared" si="39"/>
        <v>0</v>
      </c>
      <c r="CA29" s="22">
        <v>0</v>
      </c>
      <c r="CB29" s="22">
        <v>0</v>
      </c>
      <c r="CC29" s="22">
        <f t="shared" si="40"/>
        <v>0</v>
      </c>
      <c r="CD29" s="22">
        <v>0</v>
      </c>
      <c r="CE29" s="22">
        <v>0</v>
      </c>
      <c r="CF29" s="22">
        <f t="shared" si="41"/>
        <v>0</v>
      </c>
      <c r="CG29" s="22">
        <v>0</v>
      </c>
      <c r="CH29" s="22">
        <v>0</v>
      </c>
      <c r="CI29" s="22">
        <f t="shared" si="42"/>
        <v>0</v>
      </c>
      <c r="CJ29" s="22">
        <v>0</v>
      </c>
      <c r="CK29" s="45">
        <v>0</v>
      </c>
      <c r="CL29" s="22">
        <f t="shared" si="43"/>
        <v>0</v>
      </c>
      <c r="CM29" s="22">
        <v>0</v>
      </c>
      <c r="CN29" s="22">
        <v>0</v>
      </c>
      <c r="CO29" s="22">
        <f t="shared" si="44"/>
        <v>0</v>
      </c>
      <c r="CP29" s="22">
        <v>0</v>
      </c>
      <c r="CQ29" s="22">
        <v>0</v>
      </c>
      <c r="CR29" s="22">
        <f t="shared" si="7"/>
        <v>22558.6</v>
      </c>
      <c r="CS29" s="22">
        <f t="shared" si="8"/>
        <v>10966.266666666665</v>
      </c>
      <c r="CT29" s="22">
        <f t="shared" si="9"/>
        <v>10604.276999999998</v>
      </c>
      <c r="CU29" s="45">
        <v>0</v>
      </c>
      <c r="CV29" s="22">
        <f t="shared" si="45"/>
        <v>0</v>
      </c>
      <c r="CW29" s="22">
        <v>0</v>
      </c>
      <c r="CX29" s="22">
        <v>0</v>
      </c>
      <c r="CY29" s="22">
        <f t="shared" si="46"/>
        <v>0</v>
      </c>
      <c r="CZ29" s="22">
        <v>0</v>
      </c>
      <c r="DA29" s="45">
        <v>0</v>
      </c>
      <c r="DB29" s="22">
        <f t="shared" si="47"/>
        <v>0</v>
      </c>
      <c r="DC29" s="22">
        <v>0</v>
      </c>
      <c r="DD29" s="45">
        <v>0</v>
      </c>
      <c r="DE29" s="22">
        <f t="shared" si="48"/>
        <v>0</v>
      </c>
      <c r="DF29" s="22">
        <v>0</v>
      </c>
      <c r="DG29" s="45">
        <v>0</v>
      </c>
      <c r="DH29" s="22">
        <f t="shared" si="49"/>
        <v>0</v>
      </c>
      <c r="DI29" s="22">
        <v>0</v>
      </c>
      <c r="DJ29" s="22">
        <v>1200</v>
      </c>
      <c r="DK29" s="22">
        <f t="shared" si="50"/>
        <v>600</v>
      </c>
      <c r="DL29" s="22">
        <v>0</v>
      </c>
      <c r="DM29" s="22">
        <v>0</v>
      </c>
      <c r="DN29" s="22">
        <f t="shared" si="10"/>
        <v>1200</v>
      </c>
      <c r="DO29" s="22">
        <f t="shared" si="11"/>
        <v>600</v>
      </c>
      <c r="DP29" s="22">
        <f t="shared" si="12"/>
        <v>0</v>
      </c>
    </row>
    <row r="30" spans="1:120" ht="17.25">
      <c r="A30" s="11">
        <v>21</v>
      </c>
      <c r="B30" s="20" t="s">
        <v>27</v>
      </c>
      <c r="C30" s="22">
        <v>4.4309</v>
      </c>
      <c r="D30" s="22">
        <v>4638.813</v>
      </c>
      <c r="E30" s="22">
        <f t="shared" si="0"/>
        <v>82088.5</v>
      </c>
      <c r="F30" s="22">
        <f t="shared" si="1"/>
        <v>39887.583333333336</v>
      </c>
      <c r="G30" s="22">
        <f t="shared" si="1"/>
        <v>39294.1325</v>
      </c>
      <c r="H30" s="22">
        <f t="shared" si="13"/>
        <v>98.51219155501607</v>
      </c>
      <c r="I30" s="22">
        <f t="shared" si="2"/>
        <v>16310</v>
      </c>
      <c r="J30" s="22">
        <f t="shared" si="3"/>
        <v>6998.333333333333</v>
      </c>
      <c r="K30" s="22">
        <f t="shared" si="4"/>
        <v>6434.732499999999</v>
      </c>
      <c r="L30" s="22">
        <f t="shared" si="14"/>
        <v>91.94664205763277</v>
      </c>
      <c r="M30" s="22">
        <f t="shared" si="5"/>
        <v>4500</v>
      </c>
      <c r="N30" s="22">
        <f t="shared" si="5"/>
        <v>1875</v>
      </c>
      <c r="O30" s="22">
        <f t="shared" si="5"/>
        <v>1928.667</v>
      </c>
      <c r="P30" s="22">
        <f t="shared" si="15"/>
        <v>102.86224</v>
      </c>
      <c r="Q30" s="22">
        <v>4500</v>
      </c>
      <c r="R30" s="22">
        <f t="shared" si="16"/>
        <v>1875</v>
      </c>
      <c r="S30" s="22">
        <v>1928.667</v>
      </c>
      <c r="T30" s="22">
        <f t="shared" si="17"/>
        <v>102.86224</v>
      </c>
      <c r="U30" s="22">
        <v>6780</v>
      </c>
      <c r="V30" s="22">
        <f t="shared" si="18"/>
        <v>2825</v>
      </c>
      <c r="W30" s="22">
        <v>2887.9255</v>
      </c>
      <c r="X30" s="22">
        <f t="shared" si="19"/>
        <v>102.22745132743363</v>
      </c>
      <c r="Y30" s="22">
        <v>0</v>
      </c>
      <c r="Z30" s="22">
        <f t="shared" si="20"/>
        <v>0</v>
      </c>
      <c r="AA30" s="22">
        <v>0</v>
      </c>
      <c r="AB30" s="22" t="e">
        <f t="shared" si="21"/>
        <v>#DIV/0!</v>
      </c>
      <c r="AC30" s="22">
        <v>590</v>
      </c>
      <c r="AD30" s="22">
        <f t="shared" si="22"/>
        <v>295</v>
      </c>
      <c r="AE30" s="22">
        <v>230</v>
      </c>
      <c r="AF30" s="22">
        <f t="shared" si="23"/>
        <v>77.96610169491525</v>
      </c>
      <c r="AG30" s="22">
        <v>0</v>
      </c>
      <c r="AH30" s="22">
        <f t="shared" si="24"/>
        <v>0</v>
      </c>
      <c r="AI30" s="22">
        <v>0</v>
      </c>
      <c r="AJ30" s="22" t="e">
        <f t="shared" si="25"/>
        <v>#DIV/0!</v>
      </c>
      <c r="AK30" s="22">
        <v>0</v>
      </c>
      <c r="AL30" s="22">
        <f t="shared" si="26"/>
        <v>0</v>
      </c>
      <c r="AM30" s="22">
        <v>0</v>
      </c>
      <c r="AN30" s="22">
        <v>0</v>
      </c>
      <c r="AO30" s="22">
        <f t="shared" si="27"/>
        <v>0</v>
      </c>
      <c r="AP30" s="22">
        <v>0</v>
      </c>
      <c r="AQ30" s="22">
        <v>65778.5</v>
      </c>
      <c r="AR30" s="22">
        <f t="shared" si="28"/>
        <v>32889.25</v>
      </c>
      <c r="AS30" s="22">
        <v>32859.4</v>
      </c>
      <c r="AT30" s="22">
        <v>0</v>
      </c>
      <c r="AU30" s="22">
        <f t="shared" si="29"/>
        <v>0</v>
      </c>
      <c r="AV30" s="22">
        <v>0</v>
      </c>
      <c r="AW30" s="22">
        <v>0</v>
      </c>
      <c r="AX30" s="22">
        <f t="shared" si="30"/>
        <v>0</v>
      </c>
      <c r="AY30" s="22">
        <v>0</v>
      </c>
      <c r="AZ30" s="22">
        <v>0</v>
      </c>
      <c r="BA30" s="22">
        <f t="shared" si="31"/>
        <v>0</v>
      </c>
      <c r="BB30" s="22">
        <v>0</v>
      </c>
      <c r="BC30" s="22">
        <f t="shared" si="6"/>
        <v>2600</v>
      </c>
      <c r="BD30" s="22">
        <f t="shared" si="6"/>
        <v>1083.3333333333333</v>
      </c>
      <c r="BE30" s="22">
        <f t="shared" si="6"/>
        <v>799.44</v>
      </c>
      <c r="BF30" s="22">
        <f t="shared" si="32"/>
        <v>73.79446153846155</v>
      </c>
      <c r="BG30" s="22">
        <v>0</v>
      </c>
      <c r="BH30" s="22">
        <f t="shared" si="33"/>
        <v>0</v>
      </c>
      <c r="BI30" s="22">
        <v>0</v>
      </c>
      <c r="BJ30" s="22">
        <v>2600</v>
      </c>
      <c r="BK30" s="22">
        <f t="shared" si="34"/>
        <v>1083.3333333333333</v>
      </c>
      <c r="BL30" s="22">
        <v>799.44</v>
      </c>
      <c r="BM30" s="22">
        <v>0</v>
      </c>
      <c r="BN30" s="22">
        <f t="shared" si="35"/>
        <v>0</v>
      </c>
      <c r="BO30" s="22">
        <v>0</v>
      </c>
      <c r="BP30" s="22">
        <v>0</v>
      </c>
      <c r="BQ30" s="22">
        <f t="shared" si="36"/>
        <v>0</v>
      </c>
      <c r="BR30" s="22">
        <v>0</v>
      </c>
      <c r="BS30" s="22">
        <v>0</v>
      </c>
      <c r="BT30" s="22">
        <f t="shared" si="37"/>
        <v>0</v>
      </c>
      <c r="BU30" s="22">
        <v>0</v>
      </c>
      <c r="BV30" s="22">
        <v>0</v>
      </c>
      <c r="BW30" s="22">
        <f t="shared" si="38"/>
        <v>0</v>
      </c>
      <c r="BX30" s="22">
        <v>0</v>
      </c>
      <c r="BY30" s="22">
        <v>0</v>
      </c>
      <c r="BZ30" s="22">
        <f t="shared" si="39"/>
        <v>0</v>
      </c>
      <c r="CA30" s="22">
        <v>0</v>
      </c>
      <c r="CB30" s="22">
        <v>1840</v>
      </c>
      <c r="CC30" s="22">
        <f t="shared" si="40"/>
        <v>920</v>
      </c>
      <c r="CD30" s="22">
        <v>588.7</v>
      </c>
      <c r="CE30" s="22">
        <v>0</v>
      </c>
      <c r="CF30" s="22">
        <f t="shared" si="41"/>
        <v>0</v>
      </c>
      <c r="CG30" s="22">
        <v>0</v>
      </c>
      <c r="CH30" s="22">
        <v>0</v>
      </c>
      <c r="CI30" s="22">
        <f t="shared" si="42"/>
        <v>0</v>
      </c>
      <c r="CJ30" s="22">
        <v>0</v>
      </c>
      <c r="CK30" s="45">
        <v>0</v>
      </c>
      <c r="CL30" s="22">
        <f t="shared" si="43"/>
        <v>0</v>
      </c>
      <c r="CM30" s="22">
        <v>0</v>
      </c>
      <c r="CN30" s="22">
        <v>0</v>
      </c>
      <c r="CO30" s="22">
        <f t="shared" si="44"/>
        <v>0</v>
      </c>
      <c r="CP30" s="22">
        <v>0</v>
      </c>
      <c r="CQ30" s="22">
        <v>0</v>
      </c>
      <c r="CR30" s="22">
        <f t="shared" si="7"/>
        <v>82088.5</v>
      </c>
      <c r="CS30" s="22">
        <f t="shared" si="8"/>
        <v>39887.583333333336</v>
      </c>
      <c r="CT30" s="22">
        <f t="shared" si="9"/>
        <v>39294.1325</v>
      </c>
      <c r="CU30" s="45">
        <v>0</v>
      </c>
      <c r="CV30" s="22">
        <f t="shared" si="45"/>
        <v>0</v>
      </c>
      <c r="CW30" s="22">
        <v>0</v>
      </c>
      <c r="CX30" s="22">
        <v>0</v>
      </c>
      <c r="CY30" s="22">
        <f t="shared" si="46"/>
        <v>0</v>
      </c>
      <c r="CZ30" s="22">
        <v>0</v>
      </c>
      <c r="DA30" s="45">
        <v>0</v>
      </c>
      <c r="DB30" s="22">
        <f t="shared" si="47"/>
        <v>0</v>
      </c>
      <c r="DC30" s="22">
        <v>0</v>
      </c>
      <c r="DD30" s="45">
        <v>0</v>
      </c>
      <c r="DE30" s="22">
        <f t="shared" si="48"/>
        <v>0</v>
      </c>
      <c r="DF30" s="22">
        <v>0</v>
      </c>
      <c r="DG30" s="45">
        <v>0</v>
      </c>
      <c r="DH30" s="22">
        <f t="shared" si="49"/>
        <v>0</v>
      </c>
      <c r="DI30" s="22">
        <v>0</v>
      </c>
      <c r="DJ30" s="22">
        <v>8000</v>
      </c>
      <c r="DK30" s="22">
        <f t="shared" si="50"/>
        <v>4000</v>
      </c>
      <c r="DL30" s="22">
        <v>0</v>
      </c>
      <c r="DM30" s="22">
        <v>0</v>
      </c>
      <c r="DN30" s="22">
        <f t="shared" si="10"/>
        <v>8000</v>
      </c>
      <c r="DO30" s="22">
        <f t="shared" si="11"/>
        <v>4000</v>
      </c>
      <c r="DP30" s="22">
        <f t="shared" si="12"/>
        <v>0</v>
      </c>
    </row>
    <row r="31" spans="1:120" ht="17.25">
      <c r="A31" s="11">
        <v>22</v>
      </c>
      <c r="B31" s="20" t="s">
        <v>28</v>
      </c>
      <c r="C31" s="22">
        <v>2629.715</v>
      </c>
      <c r="D31" s="22">
        <v>0.508</v>
      </c>
      <c r="E31" s="22">
        <f t="shared" si="0"/>
        <v>7327.9</v>
      </c>
      <c r="F31" s="22">
        <f t="shared" si="1"/>
        <v>3459.975</v>
      </c>
      <c r="G31" s="22">
        <f t="shared" si="1"/>
        <v>3138.102</v>
      </c>
      <c r="H31" s="22">
        <f t="shared" si="13"/>
        <v>90.6972449222899</v>
      </c>
      <c r="I31" s="22">
        <f t="shared" si="2"/>
        <v>2512.7</v>
      </c>
      <c r="J31" s="22">
        <f t="shared" si="3"/>
        <v>1052.375</v>
      </c>
      <c r="K31" s="22">
        <f t="shared" si="4"/>
        <v>840.102</v>
      </c>
      <c r="L31" s="22">
        <f t="shared" si="14"/>
        <v>79.82914835491151</v>
      </c>
      <c r="M31" s="22">
        <f t="shared" si="5"/>
        <v>990.1</v>
      </c>
      <c r="N31" s="22">
        <f t="shared" si="5"/>
        <v>412.5416666666667</v>
      </c>
      <c r="O31" s="22">
        <f t="shared" si="5"/>
        <v>258.702</v>
      </c>
      <c r="P31" s="22">
        <f t="shared" si="15"/>
        <v>62.7093020906979</v>
      </c>
      <c r="Q31" s="22">
        <v>0</v>
      </c>
      <c r="R31" s="22">
        <f t="shared" si="16"/>
        <v>0</v>
      </c>
      <c r="S31" s="22">
        <v>0.361</v>
      </c>
      <c r="T31" s="22" t="e">
        <f t="shared" si="17"/>
        <v>#DIV/0!</v>
      </c>
      <c r="U31" s="22">
        <v>1157.6</v>
      </c>
      <c r="V31" s="22">
        <f t="shared" si="18"/>
        <v>482.33333333333326</v>
      </c>
      <c r="W31" s="22">
        <v>441.4</v>
      </c>
      <c r="X31" s="22">
        <f t="shared" si="19"/>
        <v>91.51347615756738</v>
      </c>
      <c r="Y31" s="22">
        <v>990.1</v>
      </c>
      <c r="Z31" s="22">
        <f t="shared" si="20"/>
        <v>412.5416666666667</v>
      </c>
      <c r="AA31" s="22">
        <v>258.341</v>
      </c>
      <c r="AB31" s="22">
        <f t="shared" si="21"/>
        <v>62.62179577820422</v>
      </c>
      <c r="AC31" s="22">
        <v>0</v>
      </c>
      <c r="AD31" s="22">
        <f t="shared" si="22"/>
        <v>0</v>
      </c>
      <c r="AE31" s="22">
        <v>50</v>
      </c>
      <c r="AF31" s="22"/>
      <c r="AG31" s="22">
        <v>0</v>
      </c>
      <c r="AH31" s="22">
        <f t="shared" si="24"/>
        <v>0</v>
      </c>
      <c r="AI31" s="22">
        <v>0</v>
      </c>
      <c r="AJ31" s="22" t="e">
        <f t="shared" si="25"/>
        <v>#DIV/0!</v>
      </c>
      <c r="AK31" s="22">
        <v>0</v>
      </c>
      <c r="AL31" s="22">
        <f t="shared" si="26"/>
        <v>0</v>
      </c>
      <c r="AM31" s="22">
        <v>0</v>
      </c>
      <c r="AN31" s="22">
        <v>0</v>
      </c>
      <c r="AO31" s="22">
        <f t="shared" si="27"/>
        <v>0</v>
      </c>
      <c r="AP31" s="22">
        <v>0</v>
      </c>
      <c r="AQ31" s="22">
        <v>4815.2</v>
      </c>
      <c r="AR31" s="22">
        <f t="shared" si="28"/>
        <v>2407.6</v>
      </c>
      <c r="AS31" s="22">
        <v>2298</v>
      </c>
      <c r="AT31" s="22">
        <v>0</v>
      </c>
      <c r="AU31" s="22">
        <f t="shared" si="29"/>
        <v>0</v>
      </c>
      <c r="AV31" s="22">
        <v>0</v>
      </c>
      <c r="AW31" s="22">
        <v>0</v>
      </c>
      <c r="AX31" s="22">
        <f t="shared" si="30"/>
        <v>0</v>
      </c>
      <c r="AY31" s="22">
        <v>0</v>
      </c>
      <c r="AZ31" s="22">
        <v>0</v>
      </c>
      <c r="BA31" s="22">
        <f t="shared" si="31"/>
        <v>0</v>
      </c>
      <c r="BB31" s="22">
        <v>0</v>
      </c>
      <c r="BC31" s="22">
        <f t="shared" si="6"/>
        <v>300</v>
      </c>
      <c r="BD31" s="22">
        <f t="shared" si="6"/>
        <v>125</v>
      </c>
      <c r="BE31" s="22">
        <f t="shared" si="6"/>
        <v>90</v>
      </c>
      <c r="BF31" s="22">
        <f t="shared" si="32"/>
        <v>72</v>
      </c>
      <c r="BG31" s="22">
        <v>0</v>
      </c>
      <c r="BH31" s="22">
        <f t="shared" si="33"/>
        <v>0</v>
      </c>
      <c r="BI31" s="22">
        <v>0</v>
      </c>
      <c r="BJ31" s="22">
        <v>300</v>
      </c>
      <c r="BK31" s="22">
        <f t="shared" si="34"/>
        <v>125</v>
      </c>
      <c r="BL31" s="22">
        <v>90</v>
      </c>
      <c r="BM31" s="22">
        <v>0</v>
      </c>
      <c r="BN31" s="22">
        <f t="shared" si="35"/>
        <v>0</v>
      </c>
      <c r="BO31" s="22">
        <v>0</v>
      </c>
      <c r="BP31" s="22">
        <v>0</v>
      </c>
      <c r="BQ31" s="22">
        <f t="shared" si="36"/>
        <v>0</v>
      </c>
      <c r="BR31" s="22">
        <v>0</v>
      </c>
      <c r="BS31" s="22">
        <v>0</v>
      </c>
      <c r="BT31" s="22">
        <f t="shared" si="37"/>
        <v>0</v>
      </c>
      <c r="BU31" s="22">
        <v>0</v>
      </c>
      <c r="BV31" s="22">
        <v>0</v>
      </c>
      <c r="BW31" s="22">
        <f t="shared" si="38"/>
        <v>0</v>
      </c>
      <c r="BX31" s="22">
        <v>0</v>
      </c>
      <c r="BY31" s="22">
        <v>0</v>
      </c>
      <c r="BZ31" s="22">
        <f t="shared" si="39"/>
        <v>0</v>
      </c>
      <c r="CA31" s="22">
        <v>0</v>
      </c>
      <c r="CB31" s="22">
        <v>50</v>
      </c>
      <c r="CC31" s="22">
        <f t="shared" si="40"/>
        <v>25</v>
      </c>
      <c r="CD31" s="22">
        <v>0</v>
      </c>
      <c r="CE31" s="22">
        <v>0</v>
      </c>
      <c r="CF31" s="22">
        <f t="shared" si="41"/>
        <v>0</v>
      </c>
      <c r="CG31" s="22">
        <v>0</v>
      </c>
      <c r="CH31" s="22">
        <v>0</v>
      </c>
      <c r="CI31" s="22">
        <f t="shared" si="42"/>
        <v>0</v>
      </c>
      <c r="CJ31" s="22">
        <v>0</v>
      </c>
      <c r="CK31" s="45">
        <v>0</v>
      </c>
      <c r="CL31" s="22">
        <f t="shared" si="43"/>
        <v>0</v>
      </c>
      <c r="CM31" s="22">
        <v>0</v>
      </c>
      <c r="CN31" s="22">
        <v>15</v>
      </c>
      <c r="CO31" s="22">
        <f t="shared" si="44"/>
        <v>7.5</v>
      </c>
      <c r="CP31" s="22">
        <v>0</v>
      </c>
      <c r="CQ31" s="22">
        <v>0</v>
      </c>
      <c r="CR31" s="22">
        <f t="shared" si="7"/>
        <v>7327.9</v>
      </c>
      <c r="CS31" s="22">
        <f t="shared" si="8"/>
        <v>3459.975</v>
      </c>
      <c r="CT31" s="22">
        <f t="shared" si="9"/>
        <v>3138.102</v>
      </c>
      <c r="CU31" s="45">
        <v>0</v>
      </c>
      <c r="CV31" s="22">
        <f t="shared" si="45"/>
        <v>0</v>
      </c>
      <c r="CW31" s="22">
        <v>0</v>
      </c>
      <c r="CX31" s="22">
        <v>0</v>
      </c>
      <c r="CY31" s="22">
        <f t="shared" si="46"/>
        <v>0</v>
      </c>
      <c r="CZ31" s="22">
        <v>0</v>
      </c>
      <c r="DA31" s="45">
        <v>0</v>
      </c>
      <c r="DB31" s="22">
        <f t="shared" si="47"/>
        <v>0</v>
      </c>
      <c r="DC31" s="22">
        <v>0</v>
      </c>
      <c r="DD31" s="45">
        <v>0</v>
      </c>
      <c r="DE31" s="22">
        <f t="shared" si="48"/>
        <v>0</v>
      </c>
      <c r="DF31" s="22">
        <v>0</v>
      </c>
      <c r="DG31" s="45">
        <v>0</v>
      </c>
      <c r="DH31" s="22">
        <f t="shared" si="49"/>
        <v>0</v>
      </c>
      <c r="DI31" s="22">
        <v>0</v>
      </c>
      <c r="DJ31" s="22">
        <v>305</v>
      </c>
      <c r="DK31" s="22">
        <f t="shared" si="50"/>
        <v>152.5</v>
      </c>
      <c r="DL31" s="22">
        <v>0</v>
      </c>
      <c r="DM31" s="22">
        <v>0</v>
      </c>
      <c r="DN31" s="22">
        <f t="shared" si="10"/>
        <v>305</v>
      </c>
      <c r="DO31" s="22">
        <f t="shared" si="11"/>
        <v>152.5</v>
      </c>
      <c r="DP31" s="22">
        <f t="shared" si="12"/>
        <v>0</v>
      </c>
    </row>
    <row r="32" spans="1:120" ht="17.25">
      <c r="A32" s="11">
        <v>23</v>
      </c>
      <c r="B32" s="20" t="s">
        <v>29</v>
      </c>
      <c r="C32" s="22">
        <v>0.928</v>
      </c>
      <c r="D32" s="22">
        <v>14.257</v>
      </c>
      <c r="E32" s="22">
        <f t="shared" si="0"/>
        <v>4618.9</v>
      </c>
      <c r="F32" s="22">
        <f t="shared" si="1"/>
        <v>2253.5333333333333</v>
      </c>
      <c r="G32" s="22">
        <f t="shared" si="1"/>
        <v>2144.6</v>
      </c>
      <c r="H32" s="22">
        <f t="shared" si="13"/>
        <v>95.16610951690679</v>
      </c>
      <c r="I32" s="22">
        <f t="shared" si="2"/>
        <v>671</v>
      </c>
      <c r="J32" s="22">
        <f t="shared" si="3"/>
        <v>279.5833333333333</v>
      </c>
      <c r="K32" s="22">
        <f t="shared" si="4"/>
        <v>208</v>
      </c>
      <c r="L32" s="22">
        <f t="shared" si="14"/>
        <v>74.39642324888227</v>
      </c>
      <c r="M32" s="22">
        <f t="shared" si="5"/>
        <v>101</v>
      </c>
      <c r="N32" s="22">
        <f t="shared" si="5"/>
        <v>42.08333333333333</v>
      </c>
      <c r="O32" s="22">
        <f t="shared" si="5"/>
        <v>20</v>
      </c>
      <c r="P32" s="22">
        <f t="shared" si="15"/>
        <v>47.52475247524753</v>
      </c>
      <c r="Q32" s="22">
        <v>101</v>
      </c>
      <c r="R32" s="22">
        <f t="shared" si="16"/>
        <v>42.08333333333333</v>
      </c>
      <c r="S32" s="22">
        <v>20</v>
      </c>
      <c r="T32" s="22">
        <f t="shared" si="17"/>
        <v>47.52475247524753</v>
      </c>
      <c r="U32" s="22">
        <v>535</v>
      </c>
      <c r="V32" s="22">
        <f t="shared" si="18"/>
        <v>222.91666666666669</v>
      </c>
      <c r="W32" s="22">
        <v>185</v>
      </c>
      <c r="X32" s="22">
        <f t="shared" si="19"/>
        <v>82.99065420560747</v>
      </c>
      <c r="Y32" s="22">
        <v>0</v>
      </c>
      <c r="Z32" s="22">
        <f t="shared" si="20"/>
        <v>0</v>
      </c>
      <c r="AA32" s="22">
        <v>0</v>
      </c>
      <c r="AB32" s="22" t="e">
        <f t="shared" si="21"/>
        <v>#DIV/0!</v>
      </c>
      <c r="AC32" s="22">
        <v>0</v>
      </c>
      <c r="AD32" s="22">
        <f t="shared" si="22"/>
        <v>0</v>
      </c>
      <c r="AE32" s="22">
        <v>0</v>
      </c>
      <c r="AF32" s="22"/>
      <c r="AG32" s="22">
        <v>0</v>
      </c>
      <c r="AH32" s="22">
        <f t="shared" si="24"/>
        <v>0</v>
      </c>
      <c r="AI32" s="22">
        <v>0</v>
      </c>
      <c r="AJ32" s="22" t="e">
        <f t="shared" si="25"/>
        <v>#DIV/0!</v>
      </c>
      <c r="AK32" s="22">
        <v>0</v>
      </c>
      <c r="AL32" s="22">
        <f t="shared" si="26"/>
        <v>0</v>
      </c>
      <c r="AM32" s="22">
        <v>0</v>
      </c>
      <c r="AN32" s="22">
        <v>0</v>
      </c>
      <c r="AO32" s="22">
        <f t="shared" si="27"/>
        <v>0</v>
      </c>
      <c r="AP32" s="22">
        <v>0</v>
      </c>
      <c r="AQ32" s="22">
        <v>3947.9</v>
      </c>
      <c r="AR32" s="22">
        <f t="shared" si="28"/>
        <v>1973.95</v>
      </c>
      <c r="AS32" s="22">
        <v>1936.6</v>
      </c>
      <c r="AT32" s="22">
        <v>0</v>
      </c>
      <c r="AU32" s="22">
        <f t="shared" si="29"/>
        <v>0</v>
      </c>
      <c r="AV32" s="22">
        <v>0</v>
      </c>
      <c r="AW32" s="22">
        <v>0</v>
      </c>
      <c r="AX32" s="22">
        <f t="shared" si="30"/>
        <v>0</v>
      </c>
      <c r="AY32" s="22">
        <v>0</v>
      </c>
      <c r="AZ32" s="22">
        <v>0</v>
      </c>
      <c r="BA32" s="22">
        <f t="shared" si="31"/>
        <v>0</v>
      </c>
      <c r="BB32" s="22">
        <v>0</v>
      </c>
      <c r="BC32" s="22">
        <f t="shared" si="6"/>
        <v>35</v>
      </c>
      <c r="BD32" s="22">
        <f t="shared" si="6"/>
        <v>14.583333333333332</v>
      </c>
      <c r="BE32" s="22">
        <f t="shared" si="6"/>
        <v>3</v>
      </c>
      <c r="BF32" s="22">
        <f t="shared" si="32"/>
        <v>20.571428571428573</v>
      </c>
      <c r="BG32" s="22">
        <v>0</v>
      </c>
      <c r="BH32" s="22">
        <f t="shared" si="33"/>
        <v>0</v>
      </c>
      <c r="BI32" s="22">
        <v>0</v>
      </c>
      <c r="BJ32" s="22">
        <v>35</v>
      </c>
      <c r="BK32" s="22">
        <f t="shared" si="34"/>
        <v>14.583333333333332</v>
      </c>
      <c r="BL32" s="22">
        <v>3</v>
      </c>
      <c r="BM32" s="22">
        <v>0</v>
      </c>
      <c r="BN32" s="22">
        <f t="shared" si="35"/>
        <v>0</v>
      </c>
      <c r="BO32" s="22">
        <v>0</v>
      </c>
      <c r="BP32" s="22">
        <v>0</v>
      </c>
      <c r="BQ32" s="22">
        <f t="shared" si="36"/>
        <v>0</v>
      </c>
      <c r="BR32" s="22">
        <v>0</v>
      </c>
      <c r="BS32" s="22">
        <v>0</v>
      </c>
      <c r="BT32" s="22">
        <f t="shared" si="37"/>
        <v>0</v>
      </c>
      <c r="BU32" s="22">
        <v>0</v>
      </c>
      <c r="BV32" s="22">
        <v>0</v>
      </c>
      <c r="BW32" s="22">
        <f t="shared" si="38"/>
        <v>0</v>
      </c>
      <c r="BX32" s="22">
        <v>0</v>
      </c>
      <c r="BY32" s="22">
        <v>0</v>
      </c>
      <c r="BZ32" s="22">
        <f t="shared" si="39"/>
        <v>0</v>
      </c>
      <c r="CA32" s="22">
        <v>0</v>
      </c>
      <c r="CB32" s="22">
        <v>0</v>
      </c>
      <c r="CC32" s="22">
        <f t="shared" si="40"/>
        <v>0</v>
      </c>
      <c r="CD32" s="22">
        <v>0</v>
      </c>
      <c r="CE32" s="22">
        <v>0</v>
      </c>
      <c r="CF32" s="22">
        <f t="shared" si="41"/>
        <v>0</v>
      </c>
      <c r="CG32" s="22">
        <v>0</v>
      </c>
      <c r="CH32" s="22">
        <v>0</v>
      </c>
      <c r="CI32" s="22">
        <f t="shared" si="42"/>
        <v>0</v>
      </c>
      <c r="CJ32" s="22">
        <v>0</v>
      </c>
      <c r="CK32" s="45">
        <v>0</v>
      </c>
      <c r="CL32" s="22">
        <f t="shared" si="43"/>
        <v>0</v>
      </c>
      <c r="CM32" s="22">
        <v>0</v>
      </c>
      <c r="CN32" s="22">
        <v>0</v>
      </c>
      <c r="CO32" s="22">
        <f t="shared" si="44"/>
        <v>0</v>
      </c>
      <c r="CP32" s="22">
        <v>0</v>
      </c>
      <c r="CQ32" s="22">
        <v>0</v>
      </c>
      <c r="CR32" s="22">
        <f t="shared" si="7"/>
        <v>4618.9</v>
      </c>
      <c r="CS32" s="22">
        <f t="shared" si="8"/>
        <v>2253.5333333333333</v>
      </c>
      <c r="CT32" s="22">
        <f t="shared" si="9"/>
        <v>2144.6</v>
      </c>
      <c r="CU32" s="45">
        <v>0</v>
      </c>
      <c r="CV32" s="22">
        <f t="shared" si="45"/>
        <v>0</v>
      </c>
      <c r="CW32" s="22">
        <v>0</v>
      </c>
      <c r="CX32" s="22">
        <v>0</v>
      </c>
      <c r="CY32" s="22">
        <f t="shared" si="46"/>
        <v>0</v>
      </c>
      <c r="CZ32" s="22">
        <v>0</v>
      </c>
      <c r="DA32" s="45">
        <v>0</v>
      </c>
      <c r="DB32" s="22">
        <f t="shared" si="47"/>
        <v>0</v>
      </c>
      <c r="DC32" s="22">
        <v>0</v>
      </c>
      <c r="DD32" s="45">
        <v>0</v>
      </c>
      <c r="DE32" s="22">
        <f t="shared" si="48"/>
        <v>0</v>
      </c>
      <c r="DF32" s="22">
        <v>0</v>
      </c>
      <c r="DG32" s="45">
        <v>0</v>
      </c>
      <c r="DH32" s="22">
        <f t="shared" si="49"/>
        <v>0</v>
      </c>
      <c r="DI32" s="22">
        <v>0</v>
      </c>
      <c r="DJ32" s="22">
        <v>231</v>
      </c>
      <c r="DK32" s="22">
        <f t="shared" si="50"/>
        <v>115.5</v>
      </c>
      <c r="DL32" s="22">
        <v>0</v>
      </c>
      <c r="DM32" s="22">
        <v>0</v>
      </c>
      <c r="DN32" s="22">
        <f t="shared" si="10"/>
        <v>231</v>
      </c>
      <c r="DO32" s="22">
        <f t="shared" si="11"/>
        <v>115.5</v>
      </c>
      <c r="DP32" s="22">
        <f t="shared" si="12"/>
        <v>0</v>
      </c>
    </row>
    <row r="33" spans="1:120" ht="17.25">
      <c r="A33" s="11">
        <v>24</v>
      </c>
      <c r="B33" s="20" t="s">
        <v>30</v>
      </c>
      <c r="C33" s="22">
        <v>21058.6138</v>
      </c>
      <c r="D33" s="22">
        <v>286.431</v>
      </c>
      <c r="E33" s="22">
        <f t="shared" si="0"/>
        <v>6215</v>
      </c>
      <c r="F33" s="22">
        <f t="shared" si="1"/>
        <v>2928.75</v>
      </c>
      <c r="G33" s="22">
        <f t="shared" si="1"/>
        <v>2287.989</v>
      </c>
      <c r="H33" s="22">
        <f t="shared" si="13"/>
        <v>78.12169014084506</v>
      </c>
      <c r="I33" s="22">
        <f t="shared" si="2"/>
        <v>2715</v>
      </c>
      <c r="J33" s="22">
        <f t="shared" si="3"/>
        <v>1178.75</v>
      </c>
      <c r="K33" s="22">
        <f t="shared" si="4"/>
        <v>537.989</v>
      </c>
      <c r="L33" s="22">
        <f t="shared" si="14"/>
        <v>45.640636267232246</v>
      </c>
      <c r="M33" s="22">
        <f t="shared" si="5"/>
        <v>690</v>
      </c>
      <c r="N33" s="22">
        <f t="shared" si="5"/>
        <v>287.5</v>
      </c>
      <c r="O33" s="22">
        <f t="shared" si="5"/>
        <v>247.9</v>
      </c>
      <c r="P33" s="22">
        <f t="shared" si="15"/>
        <v>86.22608695652174</v>
      </c>
      <c r="Q33" s="22">
        <v>60</v>
      </c>
      <c r="R33" s="22">
        <f t="shared" si="16"/>
        <v>25</v>
      </c>
      <c r="S33" s="22">
        <v>50</v>
      </c>
      <c r="T33" s="22">
        <f t="shared" si="17"/>
        <v>200</v>
      </c>
      <c r="U33" s="22">
        <v>735</v>
      </c>
      <c r="V33" s="22">
        <f t="shared" si="18"/>
        <v>306.25</v>
      </c>
      <c r="W33" s="22">
        <v>202.089</v>
      </c>
      <c r="X33" s="22">
        <f t="shared" si="19"/>
        <v>65.98824489795918</v>
      </c>
      <c r="Y33" s="22">
        <v>630</v>
      </c>
      <c r="Z33" s="22">
        <f t="shared" si="20"/>
        <v>262.5</v>
      </c>
      <c r="AA33" s="22">
        <v>197.9</v>
      </c>
      <c r="AB33" s="22">
        <f t="shared" si="21"/>
        <v>75.39047619047619</v>
      </c>
      <c r="AC33" s="22">
        <v>0</v>
      </c>
      <c r="AD33" s="22">
        <f t="shared" si="22"/>
        <v>0</v>
      </c>
      <c r="AE33" s="22">
        <v>0</v>
      </c>
      <c r="AF33" s="22"/>
      <c r="AG33" s="22">
        <v>0</v>
      </c>
      <c r="AH33" s="22">
        <f t="shared" si="24"/>
        <v>0</v>
      </c>
      <c r="AI33" s="22">
        <v>0</v>
      </c>
      <c r="AJ33" s="22" t="e">
        <f t="shared" si="25"/>
        <v>#DIV/0!</v>
      </c>
      <c r="AK33" s="22">
        <v>0</v>
      </c>
      <c r="AL33" s="22">
        <f t="shared" si="26"/>
        <v>0</v>
      </c>
      <c r="AM33" s="22">
        <v>0</v>
      </c>
      <c r="AN33" s="22">
        <v>0</v>
      </c>
      <c r="AO33" s="22">
        <f t="shared" si="27"/>
        <v>0</v>
      </c>
      <c r="AP33" s="22">
        <v>0</v>
      </c>
      <c r="AQ33" s="22">
        <v>3500</v>
      </c>
      <c r="AR33" s="22">
        <f t="shared" si="28"/>
        <v>1750</v>
      </c>
      <c r="AS33" s="22">
        <v>1750</v>
      </c>
      <c r="AT33" s="22">
        <v>0</v>
      </c>
      <c r="AU33" s="22">
        <f t="shared" si="29"/>
        <v>0</v>
      </c>
      <c r="AV33" s="22">
        <v>0</v>
      </c>
      <c r="AW33" s="22">
        <v>0</v>
      </c>
      <c r="AX33" s="22">
        <f t="shared" si="30"/>
        <v>0</v>
      </c>
      <c r="AY33" s="22">
        <v>0</v>
      </c>
      <c r="AZ33" s="22">
        <v>0</v>
      </c>
      <c r="BA33" s="22">
        <f t="shared" si="31"/>
        <v>0</v>
      </c>
      <c r="BB33" s="22">
        <v>0</v>
      </c>
      <c r="BC33" s="22">
        <f t="shared" si="6"/>
        <v>720</v>
      </c>
      <c r="BD33" s="22">
        <f t="shared" si="6"/>
        <v>300</v>
      </c>
      <c r="BE33" s="22">
        <f t="shared" si="6"/>
        <v>88</v>
      </c>
      <c r="BF33" s="22">
        <f t="shared" si="32"/>
        <v>29.333333333333332</v>
      </c>
      <c r="BG33" s="22">
        <v>120</v>
      </c>
      <c r="BH33" s="22">
        <f t="shared" si="33"/>
        <v>50</v>
      </c>
      <c r="BI33" s="22">
        <v>28</v>
      </c>
      <c r="BJ33" s="22">
        <v>600</v>
      </c>
      <c r="BK33" s="22">
        <f t="shared" si="34"/>
        <v>250</v>
      </c>
      <c r="BL33" s="22">
        <v>60</v>
      </c>
      <c r="BM33" s="22">
        <v>0</v>
      </c>
      <c r="BN33" s="22">
        <f t="shared" si="35"/>
        <v>0</v>
      </c>
      <c r="BO33" s="22">
        <v>0</v>
      </c>
      <c r="BP33" s="22">
        <v>0</v>
      </c>
      <c r="BQ33" s="22">
        <f t="shared" si="36"/>
        <v>0</v>
      </c>
      <c r="BR33" s="22">
        <v>0</v>
      </c>
      <c r="BS33" s="22">
        <v>0</v>
      </c>
      <c r="BT33" s="22">
        <f t="shared" si="37"/>
        <v>0</v>
      </c>
      <c r="BU33" s="22">
        <v>0</v>
      </c>
      <c r="BV33" s="22">
        <v>0</v>
      </c>
      <c r="BW33" s="22">
        <f t="shared" si="38"/>
        <v>0</v>
      </c>
      <c r="BX33" s="22">
        <v>0</v>
      </c>
      <c r="BY33" s="22">
        <v>0</v>
      </c>
      <c r="BZ33" s="22">
        <f t="shared" si="39"/>
        <v>0</v>
      </c>
      <c r="CA33" s="22">
        <v>0</v>
      </c>
      <c r="CB33" s="22">
        <v>250</v>
      </c>
      <c r="CC33" s="22">
        <f t="shared" si="40"/>
        <v>125</v>
      </c>
      <c r="CD33" s="22">
        <v>0</v>
      </c>
      <c r="CE33" s="22">
        <v>0</v>
      </c>
      <c r="CF33" s="22">
        <f t="shared" si="41"/>
        <v>0</v>
      </c>
      <c r="CG33" s="22">
        <v>0</v>
      </c>
      <c r="CH33" s="22">
        <v>0</v>
      </c>
      <c r="CI33" s="22">
        <f t="shared" si="42"/>
        <v>0</v>
      </c>
      <c r="CJ33" s="22">
        <v>0</v>
      </c>
      <c r="CK33" s="45">
        <v>0</v>
      </c>
      <c r="CL33" s="22">
        <f t="shared" si="43"/>
        <v>0</v>
      </c>
      <c r="CM33" s="22">
        <v>0</v>
      </c>
      <c r="CN33" s="22">
        <v>320</v>
      </c>
      <c r="CO33" s="22">
        <f t="shared" si="44"/>
        <v>160</v>
      </c>
      <c r="CP33" s="22">
        <v>0</v>
      </c>
      <c r="CQ33" s="22">
        <v>0</v>
      </c>
      <c r="CR33" s="22">
        <f t="shared" si="7"/>
        <v>6215</v>
      </c>
      <c r="CS33" s="22">
        <f t="shared" si="8"/>
        <v>2928.75</v>
      </c>
      <c r="CT33" s="22">
        <f t="shared" si="9"/>
        <v>2287.989</v>
      </c>
      <c r="CU33" s="45">
        <v>0</v>
      </c>
      <c r="CV33" s="22">
        <f t="shared" si="45"/>
        <v>0</v>
      </c>
      <c r="CW33" s="22">
        <v>0</v>
      </c>
      <c r="CX33" s="22">
        <v>0</v>
      </c>
      <c r="CY33" s="22">
        <f t="shared" si="46"/>
        <v>0</v>
      </c>
      <c r="CZ33" s="22">
        <v>0</v>
      </c>
      <c r="DA33" s="45">
        <v>0</v>
      </c>
      <c r="DB33" s="22">
        <f t="shared" si="47"/>
        <v>0</v>
      </c>
      <c r="DC33" s="22">
        <v>0</v>
      </c>
      <c r="DD33" s="45">
        <v>0</v>
      </c>
      <c r="DE33" s="22">
        <f t="shared" si="48"/>
        <v>0</v>
      </c>
      <c r="DF33" s="22">
        <v>0</v>
      </c>
      <c r="DG33" s="45">
        <v>0</v>
      </c>
      <c r="DH33" s="22">
        <f t="shared" si="49"/>
        <v>0</v>
      </c>
      <c r="DI33" s="22">
        <v>0</v>
      </c>
      <c r="DJ33" s="22">
        <v>315</v>
      </c>
      <c r="DK33" s="22">
        <f t="shared" si="50"/>
        <v>157.5</v>
      </c>
      <c r="DL33" s="22">
        <v>0</v>
      </c>
      <c r="DM33" s="22">
        <v>0</v>
      </c>
      <c r="DN33" s="22">
        <f t="shared" si="10"/>
        <v>315</v>
      </c>
      <c r="DO33" s="22">
        <f t="shared" si="11"/>
        <v>157.5</v>
      </c>
      <c r="DP33" s="22">
        <f t="shared" si="12"/>
        <v>0</v>
      </c>
    </row>
    <row r="34" spans="1:120" ht="17.25">
      <c r="A34" s="11">
        <v>25</v>
      </c>
      <c r="B34" s="20" t="s">
        <v>31</v>
      </c>
      <c r="C34" s="22">
        <v>0</v>
      </c>
      <c r="D34" s="22">
        <v>1274.452</v>
      </c>
      <c r="E34" s="22">
        <f t="shared" si="0"/>
        <v>34957.8</v>
      </c>
      <c r="F34" s="22">
        <f t="shared" si="1"/>
        <v>16785.475000000002</v>
      </c>
      <c r="G34" s="22">
        <f t="shared" si="1"/>
        <v>15617.814</v>
      </c>
      <c r="H34" s="22">
        <f t="shared" si="13"/>
        <v>93.0436225367468</v>
      </c>
      <c r="I34" s="22">
        <f t="shared" si="2"/>
        <v>8421.1</v>
      </c>
      <c r="J34" s="22">
        <f t="shared" si="3"/>
        <v>3517.1249999999995</v>
      </c>
      <c r="K34" s="22">
        <f t="shared" si="4"/>
        <v>2223.814</v>
      </c>
      <c r="L34" s="22">
        <f t="shared" si="14"/>
        <v>63.22817642250418</v>
      </c>
      <c r="M34" s="22">
        <f t="shared" si="5"/>
        <v>4315</v>
      </c>
      <c r="N34" s="22">
        <f t="shared" si="5"/>
        <v>1797.9166666666665</v>
      </c>
      <c r="O34" s="22">
        <f t="shared" si="5"/>
        <v>1108.8999999999999</v>
      </c>
      <c r="P34" s="22">
        <f t="shared" si="15"/>
        <v>61.67694090382386</v>
      </c>
      <c r="Q34" s="22">
        <v>0</v>
      </c>
      <c r="R34" s="22">
        <f t="shared" si="16"/>
        <v>0</v>
      </c>
      <c r="S34" s="22">
        <v>1.05</v>
      </c>
      <c r="T34" s="22" t="e">
        <f t="shared" si="17"/>
        <v>#DIV/0!</v>
      </c>
      <c r="U34" s="22">
        <v>3006.1</v>
      </c>
      <c r="V34" s="22">
        <f t="shared" si="18"/>
        <v>1252.5416666666665</v>
      </c>
      <c r="W34" s="22">
        <v>741.914</v>
      </c>
      <c r="X34" s="22">
        <f t="shared" si="19"/>
        <v>59.232680216892334</v>
      </c>
      <c r="Y34" s="22">
        <v>4315</v>
      </c>
      <c r="Z34" s="22">
        <f t="shared" si="20"/>
        <v>1797.9166666666665</v>
      </c>
      <c r="AA34" s="22">
        <v>1107.85</v>
      </c>
      <c r="AB34" s="22">
        <f t="shared" si="21"/>
        <v>61.618539976825026</v>
      </c>
      <c r="AC34" s="22">
        <v>100</v>
      </c>
      <c r="AD34" s="22">
        <f t="shared" si="22"/>
        <v>50</v>
      </c>
      <c r="AE34" s="22">
        <v>15</v>
      </c>
      <c r="AF34" s="22">
        <f t="shared" si="23"/>
        <v>30</v>
      </c>
      <c r="AG34" s="22">
        <v>0</v>
      </c>
      <c r="AH34" s="22">
        <f t="shared" si="24"/>
        <v>0</v>
      </c>
      <c r="AI34" s="22">
        <v>0</v>
      </c>
      <c r="AJ34" s="22" t="e">
        <f t="shared" si="25"/>
        <v>#DIV/0!</v>
      </c>
      <c r="AK34" s="22">
        <v>0</v>
      </c>
      <c r="AL34" s="22">
        <f t="shared" si="26"/>
        <v>0</v>
      </c>
      <c r="AM34" s="22">
        <v>0</v>
      </c>
      <c r="AN34" s="22">
        <v>0</v>
      </c>
      <c r="AO34" s="22">
        <f t="shared" si="27"/>
        <v>0</v>
      </c>
      <c r="AP34" s="22">
        <v>0</v>
      </c>
      <c r="AQ34" s="22">
        <v>26536.7</v>
      </c>
      <c r="AR34" s="22">
        <f t="shared" si="28"/>
        <v>13268.350000000002</v>
      </c>
      <c r="AS34" s="22">
        <v>13394</v>
      </c>
      <c r="AT34" s="22">
        <v>0</v>
      </c>
      <c r="AU34" s="22">
        <f t="shared" si="29"/>
        <v>0</v>
      </c>
      <c r="AV34" s="22">
        <v>0</v>
      </c>
      <c r="AW34" s="22">
        <v>0</v>
      </c>
      <c r="AX34" s="22">
        <f t="shared" si="30"/>
        <v>0</v>
      </c>
      <c r="AY34" s="22">
        <v>0</v>
      </c>
      <c r="AZ34" s="22">
        <v>0</v>
      </c>
      <c r="BA34" s="22">
        <f t="shared" si="31"/>
        <v>0</v>
      </c>
      <c r="BB34" s="22">
        <v>0</v>
      </c>
      <c r="BC34" s="22">
        <f t="shared" si="6"/>
        <v>1000</v>
      </c>
      <c r="BD34" s="22">
        <f t="shared" si="6"/>
        <v>416.66666666666663</v>
      </c>
      <c r="BE34" s="22">
        <f t="shared" si="6"/>
        <v>358</v>
      </c>
      <c r="BF34" s="22">
        <f t="shared" si="32"/>
        <v>85.92</v>
      </c>
      <c r="BG34" s="22">
        <v>0</v>
      </c>
      <c r="BH34" s="22">
        <f t="shared" si="33"/>
        <v>0</v>
      </c>
      <c r="BI34" s="22">
        <v>0</v>
      </c>
      <c r="BJ34" s="22">
        <v>1000</v>
      </c>
      <c r="BK34" s="22">
        <f t="shared" si="34"/>
        <v>416.66666666666663</v>
      </c>
      <c r="BL34" s="22">
        <v>358</v>
      </c>
      <c r="BM34" s="22">
        <v>0</v>
      </c>
      <c r="BN34" s="22">
        <f t="shared" si="35"/>
        <v>0</v>
      </c>
      <c r="BO34" s="22">
        <v>0</v>
      </c>
      <c r="BP34" s="22">
        <v>0</v>
      </c>
      <c r="BQ34" s="22">
        <f t="shared" si="36"/>
        <v>0</v>
      </c>
      <c r="BR34" s="22">
        <v>0</v>
      </c>
      <c r="BS34" s="22">
        <v>0</v>
      </c>
      <c r="BT34" s="22">
        <f t="shared" si="37"/>
        <v>0</v>
      </c>
      <c r="BU34" s="22">
        <v>0</v>
      </c>
      <c r="BV34" s="22">
        <v>0</v>
      </c>
      <c r="BW34" s="22">
        <f t="shared" si="38"/>
        <v>0</v>
      </c>
      <c r="BX34" s="22">
        <v>0</v>
      </c>
      <c r="BY34" s="22">
        <v>0</v>
      </c>
      <c r="BZ34" s="22">
        <f t="shared" si="39"/>
        <v>0</v>
      </c>
      <c r="CA34" s="22">
        <v>0</v>
      </c>
      <c r="CB34" s="22">
        <v>0</v>
      </c>
      <c r="CC34" s="22">
        <f t="shared" si="40"/>
        <v>0</v>
      </c>
      <c r="CD34" s="22">
        <v>0</v>
      </c>
      <c r="CE34" s="22">
        <v>0</v>
      </c>
      <c r="CF34" s="22">
        <f t="shared" si="41"/>
        <v>0</v>
      </c>
      <c r="CG34" s="22">
        <v>0</v>
      </c>
      <c r="CH34" s="22">
        <v>0</v>
      </c>
      <c r="CI34" s="22">
        <f t="shared" si="42"/>
        <v>0</v>
      </c>
      <c r="CJ34" s="22">
        <v>0</v>
      </c>
      <c r="CK34" s="45">
        <v>0</v>
      </c>
      <c r="CL34" s="22">
        <f t="shared" si="43"/>
        <v>0</v>
      </c>
      <c r="CM34" s="22">
        <v>0</v>
      </c>
      <c r="CN34" s="22">
        <v>0</v>
      </c>
      <c r="CO34" s="22">
        <f t="shared" si="44"/>
        <v>0</v>
      </c>
      <c r="CP34" s="22">
        <v>0</v>
      </c>
      <c r="CQ34" s="22">
        <v>0</v>
      </c>
      <c r="CR34" s="22">
        <f t="shared" si="7"/>
        <v>34957.8</v>
      </c>
      <c r="CS34" s="22">
        <f t="shared" si="8"/>
        <v>16785.475000000002</v>
      </c>
      <c r="CT34" s="22">
        <f t="shared" si="9"/>
        <v>15617.814</v>
      </c>
      <c r="CU34" s="45">
        <v>0</v>
      </c>
      <c r="CV34" s="22">
        <f t="shared" si="45"/>
        <v>0</v>
      </c>
      <c r="CW34" s="22">
        <v>0</v>
      </c>
      <c r="CX34" s="22">
        <v>0</v>
      </c>
      <c r="CY34" s="22">
        <f t="shared" si="46"/>
        <v>0</v>
      </c>
      <c r="CZ34" s="22">
        <v>0</v>
      </c>
      <c r="DA34" s="45">
        <v>0</v>
      </c>
      <c r="DB34" s="22">
        <f t="shared" si="47"/>
        <v>0</v>
      </c>
      <c r="DC34" s="22">
        <v>0</v>
      </c>
      <c r="DD34" s="45">
        <v>0</v>
      </c>
      <c r="DE34" s="22">
        <f t="shared" si="48"/>
        <v>0</v>
      </c>
      <c r="DF34" s="22">
        <v>0</v>
      </c>
      <c r="DG34" s="45">
        <v>0</v>
      </c>
      <c r="DH34" s="22">
        <f t="shared" si="49"/>
        <v>0</v>
      </c>
      <c r="DI34" s="22">
        <v>0</v>
      </c>
      <c r="DJ34" s="22">
        <v>1750</v>
      </c>
      <c r="DK34" s="22">
        <f t="shared" si="50"/>
        <v>875</v>
      </c>
      <c r="DL34" s="22">
        <v>723.048</v>
      </c>
      <c r="DM34" s="22">
        <v>0</v>
      </c>
      <c r="DN34" s="22">
        <f t="shared" si="10"/>
        <v>1750</v>
      </c>
      <c r="DO34" s="22">
        <f t="shared" si="11"/>
        <v>875</v>
      </c>
      <c r="DP34" s="22">
        <f t="shared" si="12"/>
        <v>723.048</v>
      </c>
    </row>
    <row r="35" spans="1:120" ht="17.25">
      <c r="A35" s="11">
        <v>26</v>
      </c>
      <c r="B35" s="20" t="s">
        <v>32</v>
      </c>
      <c r="C35" s="22">
        <v>0.8316</v>
      </c>
      <c r="D35" s="22">
        <v>6744.057</v>
      </c>
      <c r="E35" s="22">
        <f t="shared" si="0"/>
        <v>74598.90000000001</v>
      </c>
      <c r="F35" s="22">
        <f t="shared" si="1"/>
        <v>36058.225</v>
      </c>
      <c r="G35" s="22">
        <f t="shared" si="1"/>
        <v>33458.518000000004</v>
      </c>
      <c r="H35" s="22">
        <f t="shared" si="13"/>
        <v>92.79025243200408</v>
      </c>
      <c r="I35" s="22">
        <f t="shared" si="2"/>
        <v>15611.699999999999</v>
      </c>
      <c r="J35" s="22">
        <f t="shared" si="3"/>
        <v>6564.625</v>
      </c>
      <c r="K35" s="22">
        <f t="shared" si="4"/>
        <v>4221.818</v>
      </c>
      <c r="L35" s="22">
        <f t="shared" si="14"/>
        <v>64.31164004036788</v>
      </c>
      <c r="M35" s="22">
        <f t="shared" si="5"/>
        <v>8756.3</v>
      </c>
      <c r="N35" s="22">
        <f t="shared" si="5"/>
        <v>3648.458333333333</v>
      </c>
      <c r="O35" s="22">
        <f t="shared" si="5"/>
        <v>2844.806</v>
      </c>
      <c r="P35" s="22">
        <f t="shared" si="15"/>
        <v>77.97282413804918</v>
      </c>
      <c r="Q35" s="22">
        <v>0</v>
      </c>
      <c r="R35" s="22">
        <f t="shared" si="16"/>
        <v>0</v>
      </c>
      <c r="S35" s="22">
        <v>0.642</v>
      </c>
      <c r="T35" s="22" t="e">
        <f t="shared" si="17"/>
        <v>#DIV/0!</v>
      </c>
      <c r="U35" s="22">
        <v>5656.9</v>
      </c>
      <c r="V35" s="22">
        <f t="shared" si="18"/>
        <v>2357.0416666666665</v>
      </c>
      <c r="W35" s="22">
        <v>1261.536</v>
      </c>
      <c r="X35" s="22">
        <f t="shared" si="19"/>
        <v>53.52200675281515</v>
      </c>
      <c r="Y35" s="22">
        <v>8756.3</v>
      </c>
      <c r="Z35" s="22">
        <f t="shared" si="20"/>
        <v>3648.458333333333</v>
      </c>
      <c r="AA35" s="22">
        <v>2844.164</v>
      </c>
      <c r="AB35" s="22">
        <f t="shared" si="21"/>
        <v>77.9552276646529</v>
      </c>
      <c r="AC35" s="22">
        <v>717</v>
      </c>
      <c r="AD35" s="22">
        <f t="shared" si="22"/>
        <v>358.5</v>
      </c>
      <c r="AE35" s="22">
        <v>0</v>
      </c>
      <c r="AF35" s="22">
        <f t="shared" si="23"/>
        <v>0</v>
      </c>
      <c r="AG35" s="22">
        <v>0</v>
      </c>
      <c r="AH35" s="22">
        <f t="shared" si="24"/>
        <v>0</v>
      </c>
      <c r="AI35" s="22">
        <v>0</v>
      </c>
      <c r="AJ35" s="22" t="e">
        <f t="shared" si="25"/>
        <v>#DIV/0!</v>
      </c>
      <c r="AK35" s="22">
        <v>0</v>
      </c>
      <c r="AL35" s="22">
        <f t="shared" si="26"/>
        <v>0</v>
      </c>
      <c r="AM35" s="22">
        <v>0</v>
      </c>
      <c r="AN35" s="22">
        <v>0</v>
      </c>
      <c r="AO35" s="22">
        <f t="shared" si="27"/>
        <v>0</v>
      </c>
      <c r="AP35" s="22">
        <v>0</v>
      </c>
      <c r="AQ35" s="22">
        <v>56053.1</v>
      </c>
      <c r="AR35" s="22">
        <f t="shared" si="28"/>
        <v>28026.549999999996</v>
      </c>
      <c r="AS35" s="22">
        <v>28013.5</v>
      </c>
      <c r="AT35" s="22">
        <v>2934.1</v>
      </c>
      <c r="AU35" s="22">
        <f t="shared" si="29"/>
        <v>1467.05</v>
      </c>
      <c r="AV35" s="22">
        <v>1223.2</v>
      </c>
      <c r="AW35" s="22">
        <v>0</v>
      </c>
      <c r="AX35" s="22">
        <f t="shared" si="30"/>
        <v>0</v>
      </c>
      <c r="AY35" s="22">
        <v>0</v>
      </c>
      <c r="AZ35" s="22">
        <v>0</v>
      </c>
      <c r="BA35" s="22">
        <f t="shared" si="31"/>
        <v>0</v>
      </c>
      <c r="BB35" s="22">
        <v>0</v>
      </c>
      <c r="BC35" s="22">
        <f t="shared" si="6"/>
        <v>481.5</v>
      </c>
      <c r="BD35" s="22">
        <f t="shared" si="6"/>
        <v>200.625</v>
      </c>
      <c r="BE35" s="22">
        <f t="shared" si="6"/>
        <v>115.476</v>
      </c>
      <c r="BF35" s="22">
        <f t="shared" si="32"/>
        <v>57.55813084112149</v>
      </c>
      <c r="BG35" s="22">
        <v>481.5</v>
      </c>
      <c r="BH35" s="22">
        <f t="shared" si="33"/>
        <v>200.625</v>
      </c>
      <c r="BI35" s="22">
        <v>115.476</v>
      </c>
      <c r="BJ35" s="22">
        <v>0</v>
      </c>
      <c r="BK35" s="22">
        <f t="shared" si="34"/>
        <v>0</v>
      </c>
      <c r="BL35" s="22">
        <v>0</v>
      </c>
      <c r="BM35" s="22">
        <v>0</v>
      </c>
      <c r="BN35" s="22">
        <f t="shared" si="35"/>
        <v>0</v>
      </c>
      <c r="BO35" s="22">
        <v>0</v>
      </c>
      <c r="BP35" s="22">
        <v>0</v>
      </c>
      <c r="BQ35" s="22">
        <f t="shared" si="36"/>
        <v>0</v>
      </c>
      <c r="BR35" s="22">
        <v>0</v>
      </c>
      <c r="BS35" s="22">
        <v>0</v>
      </c>
      <c r="BT35" s="22">
        <f t="shared" si="37"/>
        <v>0</v>
      </c>
      <c r="BU35" s="22">
        <v>0</v>
      </c>
      <c r="BV35" s="22">
        <v>0</v>
      </c>
      <c r="BW35" s="22">
        <f t="shared" si="38"/>
        <v>0</v>
      </c>
      <c r="BX35" s="22">
        <v>0</v>
      </c>
      <c r="BY35" s="22">
        <v>0</v>
      </c>
      <c r="BZ35" s="22">
        <f t="shared" si="39"/>
        <v>0</v>
      </c>
      <c r="CA35" s="22">
        <v>0</v>
      </c>
      <c r="CB35" s="22">
        <v>0</v>
      </c>
      <c r="CC35" s="22">
        <f t="shared" si="40"/>
        <v>0</v>
      </c>
      <c r="CD35" s="22">
        <v>0</v>
      </c>
      <c r="CE35" s="22">
        <v>0</v>
      </c>
      <c r="CF35" s="22">
        <f t="shared" si="41"/>
        <v>0</v>
      </c>
      <c r="CG35" s="22">
        <v>0</v>
      </c>
      <c r="CH35" s="22">
        <v>0</v>
      </c>
      <c r="CI35" s="22">
        <f t="shared" si="42"/>
        <v>0</v>
      </c>
      <c r="CJ35" s="22">
        <v>0</v>
      </c>
      <c r="CK35" s="45">
        <v>0</v>
      </c>
      <c r="CL35" s="22">
        <f t="shared" si="43"/>
        <v>0</v>
      </c>
      <c r="CM35" s="22">
        <v>0</v>
      </c>
      <c r="CN35" s="22">
        <v>0</v>
      </c>
      <c r="CO35" s="22">
        <f t="shared" si="44"/>
        <v>0</v>
      </c>
      <c r="CP35" s="22">
        <v>0</v>
      </c>
      <c r="CQ35" s="22">
        <v>0</v>
      </c>
      <c r="CR35" s="22">
        <f t="shared" si="7"/>
        <v>74598.90000000001</v>
      </c>
      <c r="CS35" s="22">
        <f t="shared" si="8"/>
        <v>36058.225</v>
      </c>
      <c r="CT35" s="22">
        <f t="shared" si="9"/>
        <v>33458.518000000004</v>
      </c>
      <c r="CU35" s="45">
        <v>0</v>
      </c>
      <c r="CV35" s="22">
        <f t="shared" si="45"/>
        <v>0</v>
      </c>
      <c r="CW35" s="22">
        <v>0</v>
      </c>
      <c r="CX35" s="22">
        <v>0</v>
      </c>
      <c r="CY35" s="22">
        <f t="shared" si="46"/>
        <v>0</v>
      </c>
      <c r="CZ35" s="22">
        <v>0</v>
      </c>
      <c r="DA35" s="45">
        <v>0</v>
      </c>
      <c r="DB35" s="22">
        <f t="shared" si="47"/>
        <v>0</v>
      </c>
      <c r="DC35" s="22">
        <v>0</v>
      </c>
      <c r="DD35" s="45">
        <v>0</v>
      </c>
      <c r="DE35" s="22">
        <f t="shared" si="48"/>
        <v>0</v>
      </c>
      <c r="DF35" s="22">
        <v>0</v>
      </c>
      <c r="DG35" s="45">
        <v>0</v>
      </c>
      <c r="DH35" s="22">
        <f t="shared" si="49"/>
        <v>0</v>
      </c>
      <c r="DI35" s="22">
        <v>0</v>
      </c>
      <c r="DJ35" s="22">
        <v>9294.8</v>
      </c>
      <c r="DK35" s="22">
        <f t="shared" si="50"/>
        <v>4647.4</v>
      </c>
      <c r="DL35" s="22">
        <v>1495.624</v>
      </c>
      <c r="DM35" s="22">
        <v>0</v>
      </c>
      <c r="DN35" s="22">
        <f t="shared" si="10"/>
        <v>9294.8</v>
      </c>
      <c r="DO35" s="22">
        <f t="shared" si="11"/>
        <v>4647.4</v>
      </c>
      <c r="DP35" s="22">
        <f t="shared" si="12"/>
        <v>1495.624</v>
      </c>
    </row>
    <row r="36" spans="1:120" ht="17.25">
      <c r="A36" s="11">
        <v>27</v>
      </c>
      <c r="B36" s="20" t="s">
        <v>33</v>
      </c>
      <c r="C36" s="22">
        <v>33062.5219</v>
      </c>
      <c r="D36" s="22">
        <v>13644.812</v>
      </c>
      <c r="E36" s="22">
        <f t="shared" si="0"/>
        <v>50656.700000000004</v>
      </c>
      <c r="F36" s="22">
        <f t="shared" si="1"/>
        <v>24453.350000000002</v>
      </c>
      <c r="G36" s="22">
        <f t="shared" si="1"/>
        <v>25003.148999999998</v>
      </c>
      <c r="H36" s="22">
        <f t="shared" si="13"/>
        <v>102.24835860935207</v>
      </c>
      <c r="I36" s="22">
        <f t="shared" si="2"/>
        <v>11284.9</v>
      </c>
      <c r="J36" s="22">
        <f t="shared" si="3"/>
        <v>4767.45</v>
      </c>
      <c r="K36" s="22">
        <f t="shared" si="4"/>
        <v>4591.549</v>
      </c>
      <c r="L36" s="22">
        <f t="shared" si="14"/>
        <v>96.31037556765148</v>
      </c>
      <c r="M36" s="22">
        <f t="shared" si="5"/>
        <v>7300</v>
      </c>
      <c r="N36" s="22">
        <f t="shared" si="5"/>
        <v>3041.666666666667</v>
      </c>
      <c r="O36" s="22">
        <f t="shared" si="5"/>
        <v>3581.42</v>
      </c>
      <c r="P36" s="22">
        <f t="shared" si="15"/>
        <v>117.74531506849316</v>
      </c>
      <c r="Q36" s="22">
        <v>0</v>
      </c>
      <c r="R36" s="22">
        <f t="shared" si="16"/>
        <v>0</v>
      </c>
      <c r="S36" s="22">
        <v>135.946</v>
      </c>
      <c r="T36" s="22" t="e">
        <f t="shared" si="17"/>
        <v>#DIV/0!</v>
      </c>
      <c r="U36" s="22">
        <v>3000</v>
      </c>
      <c r="V36" s="22">
        <f t="shared" si="18"/>
        <v>1250</v>
      </c>
      <c r="W36" s="22">
        <v>985.129</v>
      </c>
      <c r="X36" s="22">
        <f t="shared" si="19"/>
        <v>78.81032</v>
      </c>
      <c r="Y36" s="22">
        <v>7300</v>
      </c>
      <c r="Z36" s="22">
        <f t="shared" si="20"/>
        <v>3041.666666666667</v>
      </c>
      <c r="AA36" s="22">
        <v>3445.474</v>
      </c>
      <c r="AB36" s="22">
        <f t="shared" si="21"/>
        <v>113.27585753424655</v>
      </c>
      <c r="AC36" s="22">
        <v>585</v>
      </c>
      <c r="AD36" s="22">
        <f t="shared" si="22"/>
        <v>292.5</v>
      </c>
      <c r="AE36" s="22">
        <v>25</v>
      </c>
      <c r="AF36" s="22">
        <f t="shared" si="23"/>
        <v>8.547008547008547</v>
      </c>
      <c r="AG36" s="22">
        <v>0</v>
      </c>
      <c r="AH36" s="22">
        <f t="shared" si="24"/>
        <v>0</v>
      </c>
      <c r="AI36" s="22">
        <v>0</v>
      </c>
      <c r="AJ36" s="22" t="e">
        <f t="shared" si="25"/>
        <v>#DIV/0!</v>
      </c>
      <c r="AK36" s="22">
        <v>0</v>
      </c>
      <c r="AL36" s="22">
        <f t="shared" si="26"/>
        <v>0</v>
      </c>
      <c r="AM36" s="22">
        <v>0</v>
      </c>
      <c r="AN36" s="22">
        <v>0</v>
      </c>
      <c r="AO36" s="22">
        <f t="shared" si="27"/>
        <v>0</v>
      </c>
      <c r="AP36" s="22">
        <v>0</v>
      </c>
      <c r="AQ36" s="22">
        <v>37871.8</v>
      </c>
      <c r="AR36" s="22">
        <f t="shared" si="28"/>
        <v>18935.9</v>
      </c>
      <c r="AS36" s="22">
        <v>18911.6</v>
      </c>
      <c r="AT36" s="22">
        <v>0</v>
      </c>
      <c r="AU36" s="22">
        <f t="shared" si="29"/>
        <v>0</v>
      </c>
      <c r="AV36" s="22">
        <v>0</v>
      </c>
      <c r="AW36" s="22">
        <v>0</v>
      </c>
      <c r="AX36" s="22">
        <f t="shared" si="30"/>
        <v>0</v>
      </c>
      <c r="AY36" s="22">
        <v>0</v>
      </c>
      <c r="AZ36" s="22">
        <v>0</v>
      </c>
      <c r="BA36" s="22">
        <f t="shared" si="31"/>
        <v>0</v>
      </c>
      <c r="BB36" s="22">
        <v>0</v>
      </c>
      <c r="BC36" s="22">
        <f t="shared" si="6"/>
        <v>200</v>
      </c>
      <c r="BD36" s="22">
        <f t="shared" si="6"/>
        <v>83.33333333333334</v>
      </c>
      <c r="BE36" s="22">
        <f t="shared" si="6"/>
        <v>0</v>
      </c>
      <c r="BF36" s="22">
        <f t="shared" si="32"/>
        <v>0</v>
      </c>
      <c r="BG36" s="22">
        <v>0</v>
      </c>
      <c r="BH36" s="22">
        <f t="shared" si="33"/>
        <v>0</v>
      </c>
      <c r="BI36" s="22">
        <v>0</v>
      </c>
      <c r="BJ36" s="22">
        <v>200</v>
      </c>
      <c r="BK36" s="22">
        <f t="shared" si="34"/>
        <v>83.33333333333334</v>
      </c>
      <c r="BL36" s="22">
        <v>0</v>
      </c>
      <c r="BM36" s="22">
        <v>0</v>
      </c>
      <c r="BN36" s="22">
        <f t="shared" si="35"/>
        <v>0</v>
      </c>
      <c r="BO36" s="22">
        <v>0</v>
      </c>
      <c r="BP36" s="22">
        <v>0</v>
      </c>
      <c r="BQ36" s="22">
        <f t="shared" si="36"/>
        <v>0</v>
      </c>
      <c r="BR36" s="22">
        <v>0</v>
      </c>
      <c r="BS36" s="22">
        <v>0</v>
      </c>
      <c r="BT36" s="22">
        <f t="shared" si="37"/>
        <v>0</v>
      </c>
      <c r="BU36" s="22">
        <v>0</v>
      </c>
      <c r="BV36" s="22">
        <v>1500</v>
      </c>
      <c r="BW36" s="22">
        <f t="shared" si="38"/>
        <v>750</v>
      </c>
      <c r="BX36" s="22">
        <v>1500</v>
      </c>
      <c r="BY36" s="22">
        <v>0</v>
      </c>
      <c r="BZ36" s="22">
        <f t="shared" si="39"/>
        <v>0</v>
      </c>
      <c r="CA36" s="22">
        <v>0</v>
      </c>
      <c r="CB36" s="22">
        <v>0</v>
      </c>
      <c r="CC36" s="22">
        <f t="shared" si="40"/>
        <v>0</v>
      </c>
      <c r="CD36" s="22">
        <v>0</v>
      </c>
      <c r="CE36" s="22">
        <v>0</v>
      </c>
      <c r="CF36" s="22">
        <f t="shared" si="41"/>
        <v>0</v>
      </c>
      <c r="CG36" s="22">
        <v>0</v>
      </c>
      <c r="CH36" s="22">
        <v>0</v>
      </c>
      <c r="CI36" s="22">
        <f t="shared" si="42"/>
        <v>0</v>
      </c>
      <c r="CJ36" s="22">
        <v>0</v>
      </c>
      <c r="CK36" s="45">
        <v>0</v>
      </c>
      <c r="CL36" s="22">
        <f t="shared" si="43"/>
        <v>0</v>
      </c>
      <c r="CM36" s="22">
        <v>0</v>
      </c>
      <c r="CN36" s="22">
        <v>199.9</v>
      </c>
      <c r="CO36" s="22">
        <f t="shared" si="44"/>
        <v>99.95000000000002</v>
      </c>
      <c r="CP36" s="22">
        <v>0</v>
      </c>
      <c r="CQ36" s="22">
        <v>0</v>
      </c>
      <c r="CR36" s="22">
        <f t="shared" si="7"/>
        <v>50656.700000000004</v>
      </c>
      <c r="CS36" s="22">
        <f t="shared" si="8"/>
        <v>24453.350000000002</v>
      </c>
      <c r="CT36" s="22">
        <f t="shared" si="9"/>
        <v>25003.148999999998</v>
      </c>
      <c r="CU36" s="45">
        <v>0</v>
      </c>
      <c r="CV36" s="22">
        <f t="shared" si="45"/>
        <v>0</v>
      </c>
      <c r="CW36" s="22">
        <v>0</v>
      </c>
      <c r="CX36" s="22">
        <v>0</v>
      </c>
      <c r="CY36" s="22">
        <f t="shared" si="46"/>
        <v>0</v>
      </c>
      <c r="CZ36" s="22">
        <v>0</v>
      </c>
      <c r="DA36" s="45">
        <v>0</v>
      </c>
      <c r="DB36" s="22">
        <f t="shared" si="47"/>
        <v>0</v>
      </c>
      <c r="DC36" s="22">
        <v>0</v>
      </c>
      <c r="DD36" s="45">
        <v>0</v>
      </c>
      <c r="DE36" s="22">
        <f t="shared" si="48"/>
        <v>0</v>
      </c>
      <c r="DF36" s="22">
        <v>0</v>
      </c>
      <c r="DG36" s="45">
        <v>0</v>
      </c>
      <c r="DH36" s="22">
        <f t="shared" si="49"/>
        <v>0</v>
      </c>
      <c r="DI36" s="22">
        <v>0</v>
      </c>
      <c r="DJ36" s="22">
        <v>2500</v>
      </c>
      <c r="DK36" s="22">
        <f t="shared" si="50"/>
        <v>1250</v>
      </c>
      <c r="DL36" s="22">
        <v>0</v>
      </c>
      <c r="DM36" s="22">
        <v>0</v>
      </c>
      <c r="DN36" s="22">
        <f t="shared" si="10"/>
        <v>2500</v>
      </c>
      <c r="DO36" s="22">
        <f t="shared" si="11"/>
        <v>1250</v>
      </c>
      <c r="DP36" s="22">
        <f t="shared" si="12"/>
        <v>0</v>
      </c>
    </row>
    <row r="37" spans="1:120" ht="17.25">
      <c r="A37" s="11">
        <v>28</v>
      </c>
      <c r="B37" s="20" t="s">
        <v>34</v>
      </c>
      <c r="C37" s="22">
        <v>5030.6099</v>
      </c>
      <c r="D37" s="22">
        <v>1779.4402</v>
      </c>
      <c r="E37" s="22">
        <f t="shared" si="0"/>
        <v>129273.37</v>
      </c>
      <c r="F37" s="22">
        <f t="shared" si="1"/>
        <v>62086.72916666668</v>
      </c>
      <c r="G37" s="22">
        <f t="shared" si="1"/>
        <v>57547.157300000006</v>
      </c>
      <c r="H37" s="22">
        <f t="shared" si="13"/>
        <v>92.68833786608316</v>
      </c>
      <c r="I37" s="22">
        <f t="shared" si="2"/>
        <v>30943.469999999998</v>
      </c>
      <c r="J37" s="22">
        <f t="shared" si="3"/>
        <v>12921.779166666669</v>
      </c>
      <c r="K37" s="22">
        <f t="shared" si="4"/>
        <v>8626.1573</v>
      </c>
      <c r="L37" s="22">
        <f t="shared" si="14"/>
        <v>66.75673054568401</v>
      </c>
      <c r="M37" s="22">
        <f t="shared" si="5"/>
        <v>21684.506</v>
      </c>
      <c r="N37" s="22">
        <f t="shared" si="5"/>
        <v>9035.210833333333</v>
      </c>
      <c r="O37" s="22">
        <f t="shared" si="5"/>
        <v>5390.495000000001</v>
      </c>
      <c r="P37" s="22">
        <f t="shared" si="15"/>
        <v>59.66097636718126</v>
      </c>
      <c r="Q37" s="22">
        <v>691.737</v>
      </c>
      <c r="R37" s="22">
        <f t="shared" si="16"/>
        <v>288.22375</v>
      </c>
      <c r="S37" s="22">
        <v>312.926</v>
      </c>
      <c r="T37" s="22">
        <f t="shared" si="17"/>
        <v>108.57051162508293</v>
      </c>
      <c r="U37" s="22">
        <v>8656.164</v>
      </c>
      <c r="V37" s="22">
        <f t="shared" si="18"/>
        <v>3606.7350000000006</v>
      </c>
      <c r="W37" s="22">
        <v>3085.2073</v>
      </c>
      <c r="X37" s="22">
        <f t="shared" si="19"/>
        <v>85.54017137383255</v>
      </c>
      <c r="Y37" s="22">
        <v>20992.769</v>
      </c>
      <c r="Z37" s="22">
        <f t="shared" si="20"/>
        <v>8746.987083333333</v>
      </c>
      <c r="AA37" s="22">
        <v>5077.569</v>
      </c>
      <c r="AB37" s="22">
        <f t="shared" si="21"/>
        <v>58.049348325606786</v>
      </c>
      <c r="AC37" s="22">
        <v>319</v>
      </c>
      <c r="AD37" s="22">
        <f t="shared" si="22"/>
        <v>159.5</v>
      </c>
      <c r="AE37" s="22">
        <v>77</v>
      </c>
      <c r="AF37" s="22">
        <f t="shared" si="23"/>
        <v>48.275862068965516</v>
      </c>
      <c r="AG37" s="22">
        <v>0</v>
      </c>
      <c r="AH37" s="22">
        <f t="shared" si="24"/>
        <v>0</v>
      </c>
      <c r="AI37" s="22">
        <v>0</v>
      </c>
      <c r="AJ37" s="22" t="e">
        <f t="shared" si="25"/>
        <v>#DIV/0!</v>
      </c>
      <c r="AK37" s="22">
        <v>0</v>
      </c>
      <c r="AL37" s="22">
        <f t="shared" si="26"/>
        <v>0</v>
      </c>
      <c r="AM37" s="22">
        <v>0</v>
      </c>
      <c r="AN37" s="22">
        <v>0</v>
      </c>
      <c r="AO37" s="22">
        <f t="shared" si="27"/>
        <v>0</v>
      </c>
      <c r="AP37" s="22">
        <v>0</v>
      </c>
      <c r="AQ37" s="22">
        <v>95929.3</v>
      </c>
      <c r="AR37" s="22">
        <f t="shared" si="28"/>
        <v>47964.65</v>
      </c>
      <c r="AS37" s="22">
        <v>47920.2</v>
      </c>
      <c r="AT37" s="22">
        <v>2400.6</v>
      </c>
      <c r="AU37" s="22">
        <f t="shared" si="29"/>
        <v>1200.3</v>
      </c>
      <c r="AV37" s="22">
        <v>1000.8</v>
      </c>
      <c r="AW37" s="22">
        <v>0</v>
      </c>
      <c r="AX37" s="22">
        <f t="shared" si="30"/>
        <v>0</v>
      </c>
      <c r="AY37" s="22">
        <v>0</v>
      </c>
      <c r="AZ37" s="22">
        <v>0</v>
      </c>
      <c r="BA37" s="22">
        <f t="shared" si="31"/>
        <v>0</v>
      </c>
      <c r="BB37" s="22">
        <v>0</v>
      </c>
      <c r="BC37" s="22">
        <f t="shared" si="6"/>
        <v>258.8</v>
      </c>
      <c r="BD37" s="22">
        <f t="shared" si="6"/>
        <v>107.83333333333333</v>
      </c>
      <c r="BE37" s="22">
        <f t="shared" si="6"/>
        <v>67.455</v>
      </c>
      <c r="BF37" s="22">
        <f t="shared" si="32"/>
        <v>62.5548686244204</v>
      </c>
      <c r="BG37" s="22">
        <v>0</v>
      </c>
      <c r="BH37" s="22">
        <f t="shared" si="33"/>
        <v>0</v>
      </c>
      <c r="BI37" s="22">
        <v>0</v>
      </c>
      <c r="BJ37" s="22">
        <v>258.8</v>
      </c>
      <c r="BK37" s="22">
        <f t="shared" si="34"/>
        <v>107.83333333333333</v>
      </c>
      <c r="BL37" s="22">
        <v>67.455</v>
      </c>
      <c r="BM37" s="22">
        <v>0</v>
      </c>
      <c r="BN37" s="22">
        <f t="shared" si="35"/>
        <v>0</v>
      </c>
      <c r="BO37" s="22">
        <v>0</v>
      </c>
      <c r="BP37" s="22">
        <v>0</v>
      </c>
      <c r="BQ37" s="22">
        <f t="shared" si="36"/>
        <v>0</v>
      </c>
      <c r="BR37" s="22">
        <v>0</v>
      </c>
      <c r="BS37" s="22">
        <v>0</v>
      </c>
      <c r="BT37" s="22">
        <f t="shared" si="37"/>
        <v>0</v>
      </c>
      <c r="BU37" s="22">
        <v>0</v>
      </c>
      <c r="BV37" s="22">
        <v>0</v>
      </c>
      <c r="BW37" s="22">
        <f t="shared" si="38"/>
        <v>0</v>
      </c>
      <c r="BX37" s="22">
        <v>0</v>
      </c>
      <c r="BY37" s="22">
        <v>0</v>
      </c>
      <c r="BZ37" s="22">
        <f t="shared" si="39"/>
        <v>0</v>
      </c>
      <c r="CA37" s="22">
        <v>0</v>
      </c>
      <c r="CB37" s="22">
        <v>10</v>
      </c>
      <c r="CC37" s="22">
        <f t="shared" si="40"/>
        <v>5</v>
      </c>
      <c r="CD37" s="22">
        <v>6</v>
      </c>
      <c r="CE37" s="22">
        <v>0</v>
      </c>
      <c r="CF37" s="22">
        <f t="shared" si="41"/>
        <v>0</v>
      </c>
      <c r="CG37" s="22">
        <v>0</v>
      </c>
      <c r="CH37" s="22">
        <v>0</v>
      </c>
      <c r="CI37" s="22">
        <f t="shared" si="42"/>
        <v>0</v>
      </c>
      <c r="CJ37" s="22">
        <v>0</v>
      </c>
      <c r="CK37" s="45">
        <v>0</v>
      </c>
      <c r="CL37" s="22">
        <f t="shared" si="43"/>
        <v>0</v>
      </c>
      <c r="CM37" s="22">
        <v>0</v>
      </c>
      <c r="CN37" s="22">
        <v>15</v>
      </c>
      <c r="CO37" s="22">
        <f t="shared" si="44"/>
        <v>7.5</v>
      </c>
      <c r="CP37" s="22">
        <v>0</v>
      </c>
      <c r="CQ37" s="22">
        <v>0</v>
      </c>
      <c r="CR37" s="22">
        <f t="shared" si="7"/>
        <v>129273.37000000001</v>
      </c>
      <c r="CS37" s="22">
        <f t="shared" si="8"/>
        <v>62086.72916666668</v>
      </c>
      <c r="CT37" s="22">
        <f t="shared" si="9"/>
        <v>57547.157300000006</v>
      </c>
      <c r="CU37" s="45">
        <v>0</v>
      </c>
      <c r="CV37" s="22">
        <f t="shared" si="45"/>
        <v>0</v>
      </c>
      <c r="CW37" s="22">
        <v>0</v>
      </c>
      <c r="CX37" s="22">
        <v>0</v>
      </c>
      <c r="CY37" s="22">
        <f t="shared" si="46"/>
        <v>0</v>
      </c>
      <c r="CZ37" s="22">
        <v>0</v>
      </c>
      <c r="DA37" s="45">
        <v>0</v>
      </c>
      <c r="DB37" s="22">
        <f t="shared" si="47"/>
        <v>0</v>
      </c>
      <c r="DC37" s="22">
        <v>0</v>
      </c>
      <c r="DD37" s="45">
        <v>0</v>
      </c>
      <c r="DE37" s="22">
        <f t="shared" si="48"/>
        <v>0</v>
      </c>
      <c r="DF37" s="22">
        <v>0</v>
      </c>
      <c r="DG37" s="45">
        <v>0</v>
      </c>
      <c r="DH37" s="22">
        <f t="shared" si="49"/>
        <v>0</v>
      </c>
      <c r="DI37" s="22">
        <v>0</v>
      </c>
      <c r="DJ37" s="22">
        <v>6500</v>
      </c>
      <c r="DK37" s="22">
        <f t="shared" si="50"/>
        <v>3250</v>
      </c>
      <c r="DL37" s="22">
        <v>0</v>
      </c>
      <c r="DM37" s="22">
        <v>0</v>
      </c>
      <c r="DN37" s="22">
        <f t="shared" si="10"/>
        <v>6500</v>
      </c>
      <c r="DO37" s="22">
        <f t="shared" si="11"/>
        <v>3250</v>
      </c>
      <c r="DP37" s="22">
        <f t="shared" si="12"/>
        <v>0</v>
      </c>
    </row>
    <row r="38" spans="1:120" ht="17.25">
      <c r="A38" s="11">
        <v>29</v>
      </c>
      <c r="B38" s="20" t="s">
        <v>35</v>
      </c>
      <c r="C38" s="22">
        <v>835.7992</v>
      </c>
      <c r="D38" s="22">
        <v>1029.373</v>
      </c>
      <c r="E38" s="22">
        <f t="shared" si="0"/>
        <v>15218.7</v>
      </c>
      <c r="F38" s="22">
        <f t="shared" si="1"/>
        <v>7006.483333333334</v>
      </c>
      <c r="G38" s="22">
        <f t="shared" si="1"/>
        <v>6940.303</v>
      </c>
      <c r="H38" s="22">
        <f t="shared" si="13"/>
        <v>99.0554415077464</v>
      </c>
      <c r="I38" s="22">
        <f t="shared" si="2"/>
        <v>7270.4</v>
      </c>
      <c r="J38" s="22">
        <f t="shared" si="3"/>
        <v>3032.333333333333</v>
      </c>
      <c r="K38" s="22">
        <f t="shared" si="4"/>
        <v>3067.303</v>
      </c>
      <c r="L38" s="22">
        <f t="shared" si="14"/>
        <v>101.1532263383533</v>
      </c>
      <c r="M38" s="22">
        <f t="shared" si="5"/>
        <v>3291.5</v>
      </c>
      <c r="N38" s="22">
        <f t="shared" si="5"/>
        <v>1371.4583333333335</v>
      </c>
      <c r="O38" s="22">
        <f t="shared" si="5"/>
        <v>1816.0529999999999</v>
      </c>
      <c r="P38" s="22">
        <f t="shared" si="15"/>
        <v>132.41765760291656</v>
      </c>
      <c r="Q38" s="22">
        <v>1125.4</v>
      </c>
      <c r="R38" s="22">
        <f t="shared" si="16"/>
        <v>468.91666666666674</v>
      </c>
      <c r="S38" s="22">
        <v>605.294</v>
      </c>
      <c r="T38" s="22">
        <f t="shared" si="17"/>
        <v>129.0834903145548</v>
      </c>
      <c r="U38" s="22">
        <v>542.9</v>
      </c>
      <c r="V38" s="22">
        <f t="shared" si="18"/>
        <v>226.20833333333334</v>
      </c>
      <c r="W38" s="22">
        <v>215.25</v>
      </c>
      <c r="X38" s="22">
        <f t="shared" si="19"/>
        <v>95.15564560692576</v>
      </c>
      <c r="Y38" s="22">
        <v>2166.1</v>
      </c>
      <c r="Z38" s="22">
        <f t="shared" si="20"/>
        <v>902.5416666666666</v>
      </c>
      <c r="AA38" s="22">
        <v>1210.759</v>
      </c>
      <c r="AB38" s="22">
        <f t="shared" si="21"/>
        <v>134.14992844282352</v>
      </c>
      <c r="AC38" s="22">
        <v>36</v>
      </c>
      <c r="AD38" s="22">
        <f t="shared" si="22"/>
        <v>18</v>
      </c>
      <c r="AE38" s="22">
        <v>8</v>
      </c>
      <c r="AF38" s="22">
        <f t="shared" si="23"/>
        <v>44.44444444444444</v>
      </c>
      <c r="AG38" s="22">
        <v>0</v>
      </c>
      <c r="AH38" s="22">
        <f t="shared" si="24"/>
        <v>0</v>
      </c>
      <c r="AI38" s="22">
        <v>0</v>
      </c>
      <c r="AJ38" s="22" t="e">
        <f t="shared" si="25"/>
        <v>#DIV/0!</v>
      </c>
      <c r="AK38" s="22">
        <v>0</v>
      </c>
      <c r="AL38" s="22">
        <f t="shared" si="26"/>
        <v>0</v>
      </c>
      <c r="AM38" s="22">
        <v>0</v>
      </c>
      <c r="AN38" s="22">
        <v>0</v>
      </c>
      <c r="AO38" s="22">
        <f t="shared" si="27"/>
        <v>0</v>
      </c>
      <c r="AP38" s="22">
        <v>0</v>
      </c>
      <c r="AQ38" s="22">
        <v>7948.3</v>
      </c>
      <c r="AR38" s="22">
        <f t="shared" si="28"/>
        <v>3974.15</v>
      </c>
      <c r="AS38" s="22">
        <v>3873</v>
      </c>
      <c r="AT38" s="22">
        <v>0</v>
      </c>
      <c r="AU38" s="22">
        <f t="shared" si="29"/>
        <v>0</v>
      </c>
      <c r="AV38" s="22">
        <v>0</v>
      </c>
      <c r="AW38" s="22">
        <v>0</v>
      </c>
      <c r="AX38" s="22">
        <f t="shared" si="30"/>
        <v>0</v>
      </c>
      <c r="AY38" s="22">
        <v>0</v>
      </c>
      <c r="AZ38" s="22">
        <v>0</v>
      </c>
      <c r="BA38" s="22">
        <f t="shared" si="31"/>
        <v>0</v>
      </c>
      <c r="BB38" s="22">
        <v>0</v>
      </c>
      <c r="BC38" s="22">
        <f t="shared" si="6"/>
        <v>3400</v>
      </c>
      <c r="BD38" s="22">
        <f t="shared" si="6"/>
        <v>1416.6666666666665</v>
      </c>
      <c r="BE38" s="22">
        <f t="shared" si="6"/>
        <v>1028</v>
      </c>
      <c r="BF38" s="22">
        <f t="shared" si="32"/>
        <v>72.56470588235295</v>
      </c>
      <c r="BG38" s="22">
        <v>0</v>
      </c>
      <c r="BH38" s="22">
        <f t="shared" si="33"/>
        <v>0</v>
      </c>
      <c r="BI38" s="22">
        <v>0</v>
      </c>
      <c r="BJ38" s="22">
        <v>3400</v>
      </c>
      <c r="BK38" s="22">
        <f t="shared" si="34"/>
        <v>1416.6666666666665</v>
      </c>
      <c r="BL38" s="22">
        <v>1028</v>
      </c>
      <c r="BM38" s="22">
        <v>0</v>
      </c>
      <c r="BN38" s="22">
        <f t="shared" si="35"/>
        <v>0</v>
      </c>
      <c r="BO38" s="22">
        <v>0</v>
      </c>
      <c r="BP38" s="22">
        <v>0</v>
      </c>
      <c r="BQ38" s="22">
        <f t="shared" si="36"/>
        <v>0</v>
      </c>
      <c r="BR38" s="22">
        <v>0</v>
      </c>
      <c r="BS38" s="22">
        <v>0</v>
      </c>
      <c r="BT38" s="22">
        <f t="shared" si="37"/>
        <v>0</v>
      </c>
      <c r="BU38" s="22">
        <v>0</v>
      </c>
      <c r="BV38" s="22">
        <v>0</v>
      </c>
      <c r="BW38" s="22">
        <f t="shared" si="38"/>
        <v>0</v>
      </c>
      <c r="BX38" s="22">
        <v>0</v>
      </c>
      <c r="BY38" s="22">
        <v>0</v>
      </c>
      <c r="BZ38" s="22">
        <f t="shared" si="39"/>
        <v>0</v>
      </c>
      <c r="CA38" s="22">
        <v>0</v>
      </c>
      <c r="CB38" s="22">
        <v>0</v>
      </c>
      <c r="CC38" s="22">
        <f t="shared" si="40"/>
        <v>0</v>
      </c>
      <c r="CD38" s="22">
        <v>0</v>
      </c>
      <c r="CE38" s="22">
        <v>0</v>
      </c>
      <c r="CF38" s="22">
        <f t="shared" si="41"/>
        <v>0</v>
      </c>
      <c r="CG38" s="22">
        <v>0</v>
      </c>
      <c r="CH38" s="22">
        <v>0</v>
      </c>
      <c r="CI38" s="22">
        <f t="shared" si="42"/>
        <v>0</v>
      </c>
      <c r="CJ38" s="22">
        <v>0</v>
      </c>
      <c r="CK38" s="45">
        <v>0</v>
      </c>
      <c r="CL38" s="22">
        <f t="shared" si="43"/>
        <v>0</v>
      </c>
      <c r="CM38" s="22">
        <v>0</v>
      </c>
      <c r="CN38" s="22">
        <v>0</v>
      </c>
      <c r="CO38" s="22">
        <f t="shared" si="44"/>
        <v>0</v>
      </c>
      <c r="CP38" s="22">
        <v>0</v>
      </c>
      <c r="CQ38" s="22">
        <v>0</v>
      </c>
      <c r="CR38" s="22">
        <f t="shared" si="7"/>
        <v>15218.7</v>
      </c>
      <c r="CS38" s="22">
        <f t="shared" si="8"/>
        <v>7006.483333333334</v>
      </c>
      <c r="CT38" s="22">
        <f t="shared" si="9"/>
        <v>6940.303</v>
      </c>
      <c r="CU38" s="45">
        <v>0</v>
      </c>
      <c r="CV38" s="22">
        <f t="shared" si="45"/>
        <v>0</v>
      </c>
      <c r="CW38" s="22">
        <v>0</v>
      </c>
      <c r="CX38" s="22">
        <v>0</v>
      </c>
      <c r="CY38" s="22">
        <f t="shared" si="46"/>
        <v>0</v>
      </c>
      <c r="CZ38" s="22">
        <v>0</v>
      </c>
      <c r="DA38" s="45">
        <v>0</v>
      </c>
      <c r="DB38" s="22">
        <f t="shared" si="47"/>
        <v>0</v>
      </c>
      <c r="DC38" s="22">
        <v>0</v>
      </c>
      <c r="DD38" s="45">
        <v>0</v>
      </c>
      <c r="DE38" s="22">
        <f t="shared" si="48"/>
        <v>0</v>
      </c>
      <c r="DF38" s="22">
        <v>0</v>
      </c>
      <c r="DG38" s="45">
        <v>0</v>
      </c>
      <c r="DH38" s="22">
        <f t="shared" si="49"/>
        <v>0</v>
      </c>
      <c r="DI38" s="22">
        <v>0</v>
      </c>
      <c r="DJ38" s="22">
        <v>720</v>
      </c>
      <c r="DK38" s="22">
        <f t="shared" si="50"/>
        <v>360</v>
      </c>
      <c r="DL38" s="22">
        <v>0</v>
      </c>
      <c r="DM38" s="22">
        <v>0</v>
      </c>
      <c r="DN38" s="22">
        <f t="shared" si="10"/>
        <v>720</v>
      </c>
      <c r="DO38" s="22">
        <f t="shared" si="11"/>
        <v>360</v>
      </c>
      <c r="DP38" s="22">
        <f t="shared" si="12"/>
        <v>0</v>
      </c>
    </row>
    <row r="39" spans="1:120" ht="17.25">
      <c r="A39" s="11">
        <v>30</v>
      </c>
      <c r="B39" s="20" t="s">
        <v>36</v>
      </c>
      <c r="C39" s="22">
        <v>0</v>
      </c>
      <c r="D39" s="22">
        <v>0.038</v>
      </c>
      <c r="E39" s="22">
        <f t="shared" si="0"/>
        <v>57691.5</v>
      </c>
      <c r="F39" s="22">
        <f t="shared" si="1"/>
        <v>26848.833333333336</v>
      </c>
      <c r="G39" s="22">
        <f t="shared" si="1"/>
        <v>22582.781</v>
      </c>
      <c r="H39" s="22">
        <f t="shared" si="13"/>
        <v>84.11084652964436</v>
      </c>
      <c r="I39" s="22">
        <f t="shared" si="2"/>
        <v>26382.6</v>
      </c>
      <c r="J39" s="22">
        <f t="shared" si="3"/>
        <v>11194.383333333333</v>
      </c>
      <c r="K39" s="22">
        <f t="shared" si="4"/>
        <v>6986.480999999999</v>
      </c>
      <c r="L39" s="22">
        <f t="shared" si="14"/>
        <v>62.410592812169185</v>
      </c>
      <c r="M39" s="22">
        <f t="shared" si="5"/>
        <v>10709</v>
      </c>
      <c r="N39" s="22">
        <f t="shared" si="5"/>
        <v>4462.083333333334</v>
      </c>
      <c r="O39" s="22">
        <f t="shared" si="5"/>
        <v>3548.5009999999997</v>
      </c>
      <c r="P39" s="22">
        <f t="shared" si="15"/>
        <v>79.52565505649453</v>
      </c>
      <c r="Q39" s="22">
        <v>100</v>
      </c>
      <c r="R39" s="22">
        <f t="shared" si="16"/>
        <v>41.66666666666667</v>
      </c>
      <c r="S39" s="22">
        <v>62.29</v>
      </c>
      <c r="T39" s="22">
        <f t="shared" si="17"/>
        <v>149.49599999999998</v>
      </c>
      <c r="U39" s="22">
        <v>11954</v>
      </c>
      <c r="V39" s="22">
        <f t="shared" si="18"/>
        <v>4980.833333333333</v>
      </c>
      <c r="W39" s="22">
        <v>2886.88</v>
      </c>
      <c r="X39" s="22">
        <f t="shared" si="19"/>
        <v>57.95977915342145</v>
      </c>
      <c r="Y39" s="22">
        <v>10609</v>
      </c>
      <c r="Z39" s="22">
        <f t="shared" si="20"/>
        <v>4420.416666666667</v>
      </c>
      <c r="AA39" s="22">
        <v>3486.211</v>
      </c>
      <c r="AB39" s="22">
        <f t="shared" si="21"/>
        <v>78.86611744745026</v>
      </c>
      <c r="AC39" s="22">
        <v>644</v>
      </c>
      <c r="AD39" s="22">
        <f t="shared" si="22"/>
        <v>322</v>
      </c>
      <c r="AE39" s="22">
        <v>216</v>
      </c>
      <c r="AF39" s="22">
        <f t="shared" si="23"/>
        <v>67.08074534161491</v>
      </c>
      <c r="AG39" s="22">
        <v>0</v>
      </c>
      <c r="AH39" s="22">
        <f t="shared" si="24"/>
        <v>0</v>
      </c>
      <c r="AI39" s="22">
        <v>0</v>
      </c>
      <c r="AJ39" s="22" t="e">
        <f t="shared" si="25"/>
        <v>#DIV/0!</v>
      </c>
      <c r="AK39" s="22">
        <v>0</v>
      </c>
      <c r="AL39" s="22">
        <f t="shared" si="26"/>
        <v>0</v>
      </c>
      <c r="AM39" s="22">
        <v>0</v>
      </c>
      <c r="AN39" s="22">
        <v>0</v>
      </c>
      <c r="AO39" s="22">
        <f t="shared" si="27"/>
        <v>0</v>
      </c>
      <c r="AP39" s="22">
        <v>0</v>
      </c>
      <c r="AQ39" s="22">
        <v>31308.9</v>
      </c>
      <c r="AR39" s="22">
        <f t="shared" si="28"/>
        <v>15654.45</v>
      </c>
      <c r="AS39" s="22">
        <v>15596.3</v>
      </c>
      <c r="AT39" s="22">
        <v>0</v>
      </c>
      <c r="AU39" s="22">
        <f t="shared" si="29"/>
        <v>0</v>
      </c>
      <c r="AV39" s="22">
        <v>0</v>
      </c>
      <c r="AW39" s="22">
        <v>0</v>
      </c>
      <c r="AX39" s="22">
        <f t="shared" si="30"/>
        <v>0</v>
      </c>
      <c r="AY39" s="22">
        <v>0</v>
      </c>
      <c r="AZ39" s="22">
        <v>0</v>
      </c>
      <c r="BA39" s="22">
        <f t="shared" si="31"/>
        <v>0</v>
      </c>
      <c r="BB39" s="22">
        <v>0</v>
      </c>
      <c r="BC39" s="22">
        <f t="shared" si="6"/>
        <v>1300</v>
      </c>
      <c r="BD39" s="22">
        <f t="shared" si="6"/>
        <v>541.6666666666666</v>
      </c>
      <c r="BE39" s="22">
        <f t="shared" si="6"/>
        <v>211.9</v>
      </c>
      <c r="BF39" s="22">
        <f t="shared" si="32"/>
        <v>39.120000000000005</v>
      </c>
      <c r="BG39" s="22">
        <v>0</v>
      </c>
      <c r="BH39" s="22">
        <f t="shared" si="33"/>
        <v>0</v>
      </c>
      <c r="BI39" s="22">
        <v>0</v>
      </c>
      <c r="BJ39" s="22">
        <v>1300</v>
      </c>
      <c r="BK39" s="22">
        <f t="shared" si="34"/>
        <v>541.6666666666666</v>
      </c>
      <c r="BL39" s="22">
        <v>211.9</v>
      </c>
      <c r="BM39" s="22">
        <v>0</v>
      </c>
      <c r="BN39" s="22">
        <f t="shared" si="35"/>
        <v>0</v>
      </c>
      <c r="BO39" s="22">
        <v>0</v>
      </c>
      <c r="BP39" s="22">
        <v>0</v>
      </c>
      <c r="BQ39" s="22">
        <f t="shared" si="36"/>
        <v>0</v>
      </c>
      <c r="BR39" s="22">
        <v>0</v>
      </c>
      <c r="BS39" s="22">
        <v>0</v>
      </c>
      <c r="BT39" s="22">
        <f t="shared" si="37"/>
        <v>0</v>
      </c>
      <c r="BU39" s="22">
        <v>0</v>
      </c>
      <c r="BV39" s="22">
        <v>0</v>
      </c>
      <c r="BW39" s="22">
        <f t="shared" si="38"/>
        <v>0</v>
      </c>
      <c r="BX39" s="22">
        <v>0</v>
      </c>
      <c r="BY39" s="22">
        <v>0</v>
      </c>
      <c r="BZ39" s="22">
        <f t="shared" si="39"/>
        <v>0</v>
      </c>
      <c r="CA39" s="22">
        <v>0</v>
      </c>
      <c r="CB39" s="22">
        <v>40</v>
      </c>
      <c r="CC39" s="22">
        <f t="shared" si="40"/>
        <v>20</v>
      </c>
      <c r="CD39" s="22">
        <v>38</v>
      </c>
      <c r="CE39" s="22">
        <v>0</v>
      </c>
      <c r="CF39" s="22">
        <f t="shared" si="41"/>
        <v>0</v>
      </c>
      <c r="CG39" s="22">
        <v>0</v>
      </c>
      <c r="CH39" s="22">
        <v>60</v>
      </c>
      <c r="CI39" s="22">
        <f t="shared" si="42"/>
        <v>30</v>
      </c>
      <c r="CJ39" s="22">
        <v>0</v>
      </c>
      <c r="CK39" s="45">
        <v>0</v>
      </c>
      <c r="CL39" s="22">
        <f t="shared" si="43"/>
        <v>0</v>
      </c>
      <c r="CM39" s="22">
        <v>0</v>
      </c>
      <c r="CN39" s="22">
        <v>1675.6</v>
      </c>
      <c r="CO39" s="22">
        <f t="shared" si="44"/>
        <v>837.8</v>
      </c>
      <c r="CP39" s="22">
        <v>85.2</v>
      </c>
      <c r="CQ39" s="22">
        <v>0</v>
      </c>
      <c r="CR39" s="22">
        <f t="shared" si="7"/>
        <v>57691.5</v>
      </c>
      <c r="CS39" s="22">
        <f t="shared" si="8"/>
        <v>26848.833333333336</v>
      </c>
      <c r="CT39" s="22">
        <f t="shared" si="9"/>
        <v>22582.781</v>
      </c>
      <c r="CU39" s="45">
        <v>0</v>
      </c>
      <c r="CV39" s="22">
        <f t="shared" si="45"/>
        <v>0</v>
      </c>
      <c r="CW39" s="22">
        <v>0</v>
      </c>
      <c r="CX39" s="22">
        <v>0</v>
      </c>
      <c r="CY39" s="22">
        <f t="shared" si="46"/>
        <v>0</v>
      </c>
      <c r="CZ39" s="22">
        <v>0</v>
      </c>
      <c r="DA39" s="45">
        <v>0</v>
      </c>
      <c r="DB39" s="22">
        <f t="shared" si="47"/>
        <v>0</v>
      </c>
      <c r="DC39" s="22">
        <v>0</v>
      </c>
      <c r="DD39" s="45">
        <v>0</v>
      </c>
      <c r="DE39" s="22">
        <f t="shared" si="48"/>
        <v>0</v>
      </c>
      <c r="DF39" s="22">
        <v>0</v>
      </c>
      <c r="DG39" s="45">
        <v>0</v>
      </c>
      <c r="DH39" s="22">
        <f t="shared" si="49"/>
        <v>0</v>
      </c>
      <c r="DI39" s="22">
        <v>0</v>
      </c>
      <c r="DJ39" s="22">
        <v>6800</v>
      </c>
      <c r="DK39" s="22">
        <f t="shared" si="50"/>
        <v>3400</v>
      </c>
      <c r="DL39" s="22">
        <v>0</v>
      </c>
      <c r="DM39" s="22">
        <v>0</v>
      </c>
      <c r="DN39" s="22">
        <f t="shared" si="10"/>
        <v>6800</v>
      </c>
      <c r="DO39" s="22">
        <f t="shared" si="11"/>
        <v>3400</v>
      </c>
      <c r="DP39" s="22">
        <f t="shared" si="12"/>
        <v>0</v>
      </c>
    </row>
    <row r="40" spans="1:120" ht="17.25">
      <c r="A40" s="11">
        <v>31</v>
      </c>
      <c r="B40" s="20" t="s">
        <v>37</v>
      </c>
      <c r="C40" s="22">
        <v>2860.1415</v>
      </c>
      <c r="D40" s="22">
        <v>6477.0854</v>
      </c>
      <c r="E40" s="22">
        <f t="shared" si="0"/>
        <v>188616</v>
      </c>
      <c r="F40" s="22">
        <f t="shared" si="1"/>
        <v>90824.66666666667</v>
      </c>
      <c r="G40" s="22">
        <f t="shared" si="1"/>
        <v>89044.87</v>
      </c>
      <c r="H40" s="22">
        <f t="shared" si="13"/>
        <v>98.0404038550467</v>
      </c>
      <c r="I40" s="22">
        <f t="shared" si="2"/>
        <v>56000</v>
      </c>
      <c r="J40" s="22">
        <f t="shared" si="3"/>
        <v>24516.666666666668</v>
      </c>
      <c r="K40" s="22">
        <f t="shared" si="4"/>
        <v>25237.829999999998</v>
      </c>
      <c r="L40" s="22">
        <f t="shared" si="14"/>
        <v>102.94152277362336</v>
      </c>
      <c r="M40" s="22">
        <f t="shared" si="5"/>
        <v>21000</v>
      </c>
      <c r="N40" s="22">
        <f t="shared" si="5"/>
        <v>8750</v>
      </c>
      <c r="O40" s="22">
        <f t="shared" si="5"/>
        <v>9003.97</v>
      </c>
      <c r="P40" s="22">
        <f t="shared" si="15"/>
        <v>102.90251428571429</v>
      </c>
      <c r="Q40" s="22">
        <v>4000</v>
      </c>
      <c r="R40" s="22">
        <f t="shared" si="16"/>
        <v>1666.6666666666665</v>
      </c>
      <c r="S40" s="22">
        <v>1269.796</v>
      </c>
      <c r="T40" s="22">
        <f t="shared" si="17"/>
        <v>76.18776</v>
      </c>
      <c r="U40" s="22">
        <v>8000</v>
      </c>
      <c r="V40" s="22">
        <f t="shared" si="18"/>
        <v>3333.333333333333</v>
      </c>
      <c r="W40" s="22">
        <v>3599.716</v>
      </c>
      <c r="X40" s="22">
        <f t="shared" si="19"/>
        <v>107.99148000000001</v>
      </c>
      <c r="Y40" s="22">
        <v>17000</v>
      </c>
      <c r="Z40" s="22">
        <f t="shared" si="20"/>
        <v>7083.333333333334</v>
      </c>
      <c r="AA40" s="22">
        <v>7734.174</v>
      </c>
      <c r="AB40" s="22">
        <f t="shared" si="21"/>
        <v>109.1883388235294</v>
      </c>
      <c r="AC40" s="22">
        <v>2700</v>
      </c>
      <c r="AD40" s="22">
        <f t="shared" si="22"/>
        <v>1350</v>
      </c>
      <c r="AE40" s="22">
        <v>1499.55</v>
      </c>
      <c r="AF40" s="22">
        <f t="shared" si="23"/>
        <v>111.07777777777777</v>
      </c>
      <c r="AG40" s="22">
        <v>2400</v>
      </c>
      <c r="AH40" s="22">
        <f t="shared" si="24"/>
        <v>1200</v>
      </c>
      <c r="AI40" s="22">
        <v>1015.8</v>
      </c>
      <c r="AJ40" s="22">
        <f t="shared" si="25"/>
        <v>84.64999999999999</v>
      </c>
      <c r="AK40" s="22">
        <v>0</v>
      </c>
      <c r="AL40" s="22">
        <f t="shared" si="26"/>
        <v>0</v>
      </c>
      <c r="AM40" s="22">
        <v>0</v>
      </c>
      <c r="AN40" s="22">
        <v>0</v>
      </c>
      <c r="AO40" s="22">
        <f t="shared" si="27"/>
        <v>0</v>
      </c>
      <c r="AP40" s="22">
        <v>0</v>
      </c>
      <c r="AQ40" s="22">
        <v>123059.8</v>
      </c>
      <c r="AR40" s="22">
        <f t="shared" si="28"/>
        <v>61529.9</v>
      </c>
      <c r="AS40" s="22">
        <v>60102.2</v>
      </c>
      <c r="AT40" s="22">
        <v>4001</v>
      </c>
      <c r="AU40" s="22">
        <f t="shared" si="29"/>
        <v>2000.5</v>
      </c>
      <c r="AV40" s="22">
        <v>1668</v>
      </c>
      <c r="AW40" s="22">
        <v>0</v>
      </c>
      <c r="AX40" s="22">
        <f t="shared" si="30"/>
        <v>0</v>
      </c>
      <c r="AY40" s="22">
        <v>0</v>
      </c>
      <c r="AZ40" s="22">
        <v>0</v>
      </c>
      <c r="BA40" s="22">
        <f t="shared" si="31"/>
        <v>0</v>
      </c>
      <c r="BB40" s="22">
        <v>0</v>
      </c>
      <c r="BC40" s="22">
        <f t="shared" si="6"/>
        <v>3600</v>
      </c>
      <c r="BD40" s="22">
        <f t="shared" si="6"/>
        <v>1500</v>
      </c>
      <c r="BE40" s="22">
        <f t="shared" si="6"/>
        <v>1548.25</v>
      </c>
      <c r="BF40" s="22">
        <f t="shared" si="32"/>
        <v>103.21666666666667</v>
      </c>
      <c r="BG40" s="22">
        <v>700</v>
      </c>
      <c r="BH40" s="22">
        <f t="shared" si="33"/>
        <v>291.6666666666667</v>
      </c>
      <c r="BI40" s="22">
        <v>312.017</v>
      </c>
      <c r="BJ40" s="22">
        <v>0</v>
      </c>
      <c r="BK40" s="22">
        <f t="shared" si="34"/>
        <v>0</v>
      </c>
      <c r="BL40" s="22">
        <v>0</v>
      </c>
      <c r="BM40" s="22">
        <v>800</v>
      </c>
      <c r="BN40" s="22">
        <f t="shared" si="35"/>
        <v>333.33333333333337</v>
      </c>
      <c r="BO40" s="22">
        <v>323.883</v>
      </c>
      <c r="BP40" s="22">
        <v>2100</v>
      </c>
      <c r="BQ40" s="22">
        <f t="shared" si="36"/>
        <v>875</v>
      </c>
      <c r="BR40" s="22">
        <v>912.35</v>
      </c>
      <c r="BS40" s="22">
        <v>0</v>
      </c>
      <c r="BT40" s="22">
        <f t="shared" si="37"/>
        <v>0</v>
      </c>
      <c r="BU40" s="22">
        <v>0</v>
      </c>
      <c r="BV40" s="22">
        <v>5555.2</v>
      </c>
      <c r="BW40" s="22">
        <f t="shared" si="38"/>
        <v>2777.6</v>
      </c>
      <c r="BX40" s="22">
        <v>2036.84</v>
      </c>
      <c r="BY40" s="22">
        <v>9200</v>
      </c>
      <c r="BZ40" s="22">
        <f t="shared" si="39"/>
        <v>3833.333333333333</v>
      </c>
      <c r="CA40" s="22">
        <v>4360.95</v>
      </c>
      <c r="CB40" s="22">
        <v>8700</v>
      </c>
      <c r="CC40" s="22">
        <f t="shared" si="40"/>
        <v>4350</v>
      </c>
      <c r="CD40" s="22">
        <v>4209.594</v>
      </c>
      <c r="CE40" s="22">
        <v>0</v>
      </c>
      <c r="CF40" s="22">
        <f t="shared" si="41"/>
        <v>0</v>
      </c>
      <c r="CG40" s="22">
        <v>0</v>
      </c>
      <c r="CH40" s="22">
        <v>400</v>
      </c>
      <c r="CI40" s="22">
        <f t="shared" si="42"/>
        <v>200</v>
      </c>
      <c r="CJ40" s="22">
        <v>0</v>
      </c>
      <c r="CK40" s="45">
        <v>0</v>
      </c>
      <c r="CL40" s="22">
        <f t="shared" si="43"/>
        <v>0</v>
      </c>
      <c r="CM40" s="22">
        <v>0</v>
      </c>
      <c r="CN40" s="22">
        <v>0</v>
      </c>
      <c r="CO40" s="22">
        <f t="shared" si="44"/>
        <v>0</v>
      </c>
      <c r="CP40" s="22">
        <v>0</v>
      </c>
      <c r="CQ40" s="22">
        <v>0</v>
      </c>
      <c r="CR40" s="22">
        <f t="shared" si="7"/>
        <v>188616</v>
      </c>
      <c r="CS40" s="22">
        <f t="shared" si="8"/>
        <v>90824.66666666667</v>
      </c>
      <c r="CT40" s="22">
        <f t="shared" si="9"/>
        <v>89044.87</v>
      </c>
      <c r="CU40" s="45">
        <v>0</v>
      </c>
      <c r="CV40" s="22">
        <f t="shared" si="45"/>
        <v>0</v>
      </c>
      <c r="CW40" s="22">
        <v>0</v>
      </c>
      <c r="CX40" s="22">
        <v>0</v>
      </c>
      <c r="CY40" s="22">
        <f t="shared" si="46"/>
        <v>0</v>
      </c>
      <c r="CZ40" s="22">
        <v>0</v>
      </c>
      <c r="DA40" s="45">
        <v>0</v>
      </c>
      <c r="DB40" s="22">
        <f t="shared" si="47"/>
        <v>0</v>
      </c>
      <c r="DC40" s="22">
        <v>0</v>
      </c>
      <c r="DD40" s="45">
        <v>0</v>
      </c>
      <c r="DE40" s="22">
        <f t="shared" si="48"/>
        <v>0</v>
      </c>
      <c r="DF40" s="22">
        <v>0</v>
      </c>
      <c r="DG40" s="45">
        <v>0</v>
      </c>
      <c r="DH40" s="22">
        <f t="shared" si="49"/>
        <v>0</v>
      </c>
      <c r="DI40" s="22">
        <v>0</v>
      </c>
      <c r="DJ40" s="22">
        <v>0</v>
      </c>
      <c r="DK40" s="22">
        <f t="shared" si="50"/>
        <v>0</v>
      </c>
      <c r="DL40" s="22">
        <v>0</v>
      </c>
      <c r="DM40" s="22">
        <v>0</v>
      </c>
      <c r="DN40" s="22">
        <f t="shared" si="10"/>
        <v>0</v>
      </c>
      <c r="DO40" s="22">
        <f t="shared" si="11"/>
        <v>0</v>
      </c>
      <c r="DP40" s="22">
        <f t="shared" si="12"/>
        <v>0</v>
      </c>
    </row>
    <row r="41" spans="1:120" ht="17.25">
      <c r="A41" s="11">
        <v>32</v>
      </c>
      <c r="B41" s="34" t="s">
        <v>38</v>
      </c>
      <c r="C41" s="22">
        <v>257.6623</v>
      </c>
      <c r="D41" s="22">
        <v>7194.397</v>
      </c>
      <c r="E41" s="22">
        <f t="shared" si="0"/>
        <v>89524.09999999999</v>
      </c>
      <c r="F41" s="22">
        <f t="shared" si="1"/>
        <v>43342.21666666667</v>
      </c>
      <c r="G41" s="22">
        <f t="shared" si="1"/>
        <v>42203.034999999996</v>
      </c>
      <c r="H41" s="22">
        <f t="shared" si="13"/>
        <v>97.37165804087084</v>
      </c>
      <c r="I41" s="22">
        <f t="shared" si="2"/>
        <v>21676.5</v>
      </c>
      <c r="J41" s="22">
        <f t="shared" si="3"/>
        <v>9418.416666666668</v>
      </c>
      <c r="K41" s="22">
        <f t="shared" si="4"/>
        <v>8190.4349999999995</v>
      </c>
      <c r="L41" s="22">
        <f t="shared" si="14"/>
        <v>86.96190973358931</v>
      </c>
      <c r="M41" s="22">
        <f t="shared" si="5"/>
        <v>9860</v>
      </c>
      <c r="N41" s="22">
        <f t="shared" si="5"/>
        <v>4108.333333333333</v>
      </c>
      <c r="O41" s="22">
        <f t="shared" si="5"/>
        <v>3471.379</v>
      </c>
      <c r="P41" s="22">
        <f t="shared" si="15"/>
        <v>84.49604056795133</v>
      </c>
      <c r="Q41" s="22">
        <v>860</v>
      </c>
      <c r="R41" s="22">
        <f t="shared" si="16"/>
        <v>358.33333333333337</v>
      </c>
      <c r="S41" s="22">
        <v>20.862</v>
      </c>
      <c r="T41" s="22">
        <f t="shared" si="17"/>
        <v>5.821953488372092</v>
      </c>
      <c r="U41" s="22">
        <v>4500</v>
      </c>
      <c r="V41" s="22">
        <f t="shared" si="18"/>
        <v>1875</v>
      </c>
      <c r="W41" s="22">
        <v>2409.87</v>
      </c>
      <c r="X41" s="22">
        <f t="shared" si="19"/>
        <v>128.5264</v>
      </c>
      <c r="Y41" s="22">
        <v>9000</v>
      </c>
      <c r="Z41" s="22">
        <f t="shared" si="20"/>
        <v>3750</v>
      </c>
      <c r="AA41" s="22">
        <v>3450.517</v>
      </c>
      <c r="AB41" s="22">
        <f t="shared" si="21"/>
        <v>92.01378666666666</v>
      </c>
      <c r="AC41" s="22">
        <v>116</v>
      </c>
      <c r="AD41" s="22">
        <f t="shared" si="22"/>
        <v>58</v>
      </c>
      <c r="AE41" s="22">
        <v>112</v>
      </c>
      <c r="AF41" s="22">
        <f t="shared" si="23"/>
        <v>193.10344827586206</v>
      </c>
      <c r="AG41" s="22">
        <v>0</v>
      </c>
      <c r="AH41" s="22">
        <f t="shared" si="24"/>
        <v>0</v>
      </c>
      <c r="AI41" s="22">
        <v>0</v>
      </c>
      <c r="AJ41" s="22" t="e">
        <f t="shared" si="25"/>
        <v>#DIV/0!</v>
      </c>
      <c r="AK41" s="22">
        <v>0</v>
      </c>
      <c r="AL41" s="22">
        <f t="shared" si="26"/>
        <v>0</v>
      </c>
      <c r="AM41" s="22">
        <v>0</v>
      </c>
      <c r="AN41" s="22">
        <v>0</v>
      </c>
      <c r="AO41" s="22">
        <f t="shared" si="27"/>
        <v>0</v>
      </c>
      <c r="AP41" s="22">
        <v>0</v>
      </c>
      <c r="AQ41" s="22">
        <v>67047.4</v>
      </c>
      <c r="AR41" s="22">
        <f t="shared" si="28"/>
        <v>33523.7</v>
      </c>
      <c r="AS41" s="22">
        <v>33879</v>
      </c>
      <c r="AT41" s="22">
        <v>800.2</v>
      </c>
      <c r="AU41" s="22">
        <f t="shared" si="29"/>
        <v>400.1</v>
      </c>
      <c r="AV41" s="22">
        <v>133.6</v>
      </c>
      <c r="AW41" s="22">
        <v>0</v>
      </c>
      <c r="AX41" s="22">
        <f t="shared" si="30"/>
        <v>0</v>
      </c>
      <c r="AY41" s="22">
        <v>0</v>
      </c>
      <c r="AZ41" s="22">
        <v>0</v>
      </c>
      <c r="BA41" s="22">
        <f t="shared" si="31"/>
        <v>0</v>
      </c>
      <c r="BB41" s="22">
        <v>0</v>
      </c>
      <c r="BC41" s="22">
        <f t="shared" si="6"/>
        <v>2678</v>
      </c>
      <c r="BD41" s="22">
        <f t="shared" si="6"/>
        <v>1115.8333333333333</v>
      </c>
      <c r="BE41" s="22">
        <f t="shared" si="6"/>
        <v>1202.455</v>
      </c>
      <c r="BF41" s="22">
        <f t="shared" si="32"/>
        <v>107.76295743091859</v>
      </c>
      <c r="BG41" s="22">
        <v>2000</v>
      </c>
      <c r="BH41" s="22">
        <f t="shared" si="33"/>
        <v>833.3333333333333</v>
      </c>
      <c r="BI41" s="22">
        <v>953.455</v>
      </c>
      <c r="BJ41" s="22">
        <v>0</v>
      </c>
      <c r="BK41" s="22">
        <f t="shared" si="34"/>
        <v>0</v>
      </c>
      <c r="BL41" s="22">
        <v>0</v>
      </c>
      <c r="BM41" s="22">
        <v>0</v>
      </c>
      <c r="BN41" s="22">
        <f t="shared" si="35"/>
        <v>0</v>
      </c>
      <c r="BO41" s="22">
        <v>0</v>
      </c>
      <c r="BP41" s="22">
        <v>678</v>
      </c>
      <c r="BQ41" s="22">
        <f t="shared" si="36"/>
        <v>282.5</v>
      </c>
      <c r="BR41" s="22">
        <v>249</v>
      </c>
      <c r="BS41" s="22">
        <v>0</v>
      </c>
      <c r="BT41" s="22">
        <f t="shared" si="37"/>
        <v>0</v>
      </c>
      <c r="BU41" s="22">
        <v>0</v>
      </c>
      <c r="BV41" s="22">
        <v>0</v>
      </c>
      <c r="BW41" s="22">
        <f t="shared" si="38"/>
        <v>0</v>
      </c>
      <c r="BX41" s="22">
        <v>0</v>
      </c>
      <c r="BY41" s="22">
        <v>0</v>
      </c>
      <c r="BZ41" s="22">
        <f t="shared" si="39"/>
        <v>0</v>
      </c>
      <c r="CA41" s="22">
        <v>0</v>
      </c>
      <c r="CB41" s="22">
        <v>22.5</v>
      </c>
      <c r="CC41" s="22">
        <f t="shared" si="40"/>
        <v>11.25</v>
      </c>
      <c r="CD41" s="22">
        <v>21</v>
      </c>
      <c r="CE41" s="22">
        <v>0</v>
      </c>
      <c r="CF41" s="22">
        <f t="shared" si="41"/>
        <v>0</v>
      </c>
      <c r="CG41" s="22">
        <v>0</v>
      </c>
      <c r="CH41" s="22">
        <v>0</v>
      </c>
      <c r="CI41" s="22">
        <f t="shared" si="42"/>
        <v>0</v>
      </c>
      <c r="CJ41" s="22">
        <v>0</v>
      </c>
      <c r="CK41" s="45">
        <v>0</v>
      </c>
      <c r="CL41" s="22">
        <f t="shared" si="43"/>
        <v>0</v>
      </c>
      <c r="CM41" s="22">
        <v>0</v>
      </c>
      <c r="CN41" s="22">
        <v>4500</v>
      </c>
      <c r="CO41" s="22">
        <f t="shared" si="44"/>
        <v>2250</v>
      </c>
      <c r="CP41" s="22">
        <v>973.731</v>
      </c>
      <c r="CQ41" s="22">
        <v>0</v>
      </c>
      <c r="CR41" s="22">
        <f t="shared" si="7"/>
        <v>89524.09999999999</v>
      </c>
      <c r="CS41" s="22">
        <f t="shared" si="8"/>
        <v>43342.21666666667</v>
      </c>
      <c r="CT41" s="22">
        <f t="shared" si="9"/>
        <v>42203.034999999996</v>
      </c>
      <c r="CU41" s="45">
        <v>0</v>
      </c>
      <c r="CV41" s="22">
        <f t="shared" si="45"/>
        <v>0</v>
      </c>
      <c r="CW41" s="22">
        <v>0</v>
      </c>
      <c r="CX41" s="22">
        <v>0</v>
      </c>
      <c r="CY41" s="22">
        <f t="shared" si="46"/>
        <v>0</v>
      </c>
      <c r="CZ41" s="22">
        <v>0</v>
      </c>
      <c r="DA41" s="45">
        <v>0</v>
      </c>
      <c r="DB41" s="22">
        <f t="shared" si="47"/>
        <v>0</v>
      </c>
      <c r="DC41" s="22">
        <v>0</v>
      </c>
      <c r="DD41" s="45">
        <v>0</v>
      </c>
      <c r="DE41" s="22">
        <f t="shared" si="48"/>
        <v>0</v>
      </c>
      <c r="DF41" s="22">
        <v>0</v>
      </c>
      <c r="DG41" s="45">
        <v>0</v>
      </c>
      <c r="DH41" s="22">
        <f t="shared" si="49"/>
        <v>0</v>
      </c>
      <c r="DI41" s="22">
        <v>0</v>
      </c>
      <c r="DJ41" s="22">
        <v>4000</v>
      </c>
      <c r="DK41" s="22">
        <f t="shared" si="50"/>
        <v>2000</v>
      </c>
      <c r="DL41" s="22">
        <v>1100</v>
      </c>
      <c r="DM41" s="22">
        <v>0</v>
      </c>
      <c r="DN41" s="22">
        <f t="shared" si="10"/>
        <v>4000</v>
      </c>
      <c r="DO41" s="22">
        <f t="shared" si="11"/>
        <v>2000</v>
      </c>
      <c r="DP41" s="22">
        <f t="shared" si="12"/>
        <v>1100</v>
      </c>
    </row>
    <row r="42" spans="1:120" ht="17.25">
      <c r="A42" s="11">
        <v>33</v>
      </c>
      <c r="B42" s="20" t="s">
        <v>39</v>
      </c>
      <c r="C42" s="22">
        <v>3633.7419</v>
      </c>
      <c r="D42" s="22">
        <v>1402.467</v>
      </c>
      <c r="E42" s="22">
        <f aca="true" t="shared" si="51" ref="E42:E73">CR42+DN42-DJ42</f>
        <v>13186</v>
      </c>
      <c r="F42" s="22">
        <f aca="true" t="shared" si="52" ref="F42:G73">CS42+DO42-DK42</f>
        <v>6234.833333333333</v>
      </c>
      <c r="G42" s="22">
        <f t="shared" si="52"/>
        <v>5653.796</v>
      </c>
      <c r="H42" s="22">
        <f t="shared" si="13"/>
        <v>90.68078804565747</v>
      </c>
      <c r="I42" s="22">
        <f aca="true" t="shared" si="53" ref="I42:I73">Q42+U42+Y42+AC42+AG42+AK42+AZ42+BG42+BJ42+BM42+BP42+BS42+BY42+CB42+CE42+CH42+CN42</f>
        <v>4638</v>
      </c>
      <c r="J42" s="22">
        <f aca="true" t="shared" si="54" ref="J42:J73">R42+V42+Z42+AD42+AH42+AL42+BA42+BH42+BK42+BN42+BQ42+BT42+BZ42+CC42+CF42+CI42+CO42</f>
        <v>1960.8333333333333</v>
      </c>
      <c r="K42" s="22">
        <f aca="true" t="shared" si="55" ref="K42:K73">S42+W42+AA42+AE42+AI42+AM42+BB42+BI42+BL42+BO42+BR42+BU42+CA42+CD42+CG42+CJ42+CP42</f>
        <v>1305.196</v>
      </c>
      <c r="L42" s="22">
        <f t="shared" si="14"/>
        <v>66.56333191670208</v>
      </c>
      <c r="M42" s="22">
        <f aca="true" t="shared" si="56" ref="M42:O73">Q42+Y42</f>
        <v>1160</v>
      </c>
      <c r="N42" s="22">
        <f t="shared" si="56"/>
        <v>483.33333333333337</v>
      </c>
      <c r="O42" s="22">
        <f t="shared" si="56"/>
        <v>306.618</v>
      </c>
      <c r="P42" s="22">
        <f t="shared" si="15"/>
        <v>63.43820689655172</v>
      </c>
      <c r="Q42" s="22">
        <v>0</v>
      </c>
      <c r="R42" s="22">
        <f t="shared" si="16"/>
        <v>0</v>
      </c>
      <c r="S42" s="22">
        <v>0.118</v>
      </c>
      <c r="T42" s="22" t="e">
        <f t="shared" si="17"/>
        <v>#DIV/0!</v>
      </c>
      <c r="U42" s="22">
        <v>2600</v>
      </c>
      <c r="V42" s="22">
        <f t="shared" si="18"/>
        <v>1083.3333333333333</v>
      </c>
      <c r="W42" s="22">
        <v>811.52</v>
      </c>
      <c r="X42" s="22">
        <f t="shared" si="19"/>
        <v>74.90953846153846</v>
      </c>
      <c r="Y42" s="22">
        <v>1160</v>
      </c>
      <c r="Z42" s="22">
        <f t="shared" si="20"/>
        <v>483.33333333333337</v>
      </c>
      <c r="AA42" s="22">
        <v>306.5</v>
      </c>
      <c r="AB42" s="22">
        <f t="shared" si="21"/>
        <v>63.41379310344827</v>
      </c>
      <c r="AC42" s="22">
        <v>340</v>
      </c>
      <c r="AD42" s="22">
        <f t="shared" si="22"/>
        <v>170</v>
      </c>
      <c r="AE42" s="22">
        <v>85</v>
      </c>
      <c r="AF42" s="22">
        <f t="shared" si="23"/>
        <v>50</v>
      </c>
      <c r="AG42" s="22">
        <v>0</v>
      </c>
      <c r="AH42" s="22">
        <f t="shared" si="24"/>
        <v>0</v>
      </c>
      <c r="AI42" s="22">
        <v>0</v>
      </c>
      <c r="AJ42" s="22" t="e">
        <f t="shared" si="25"/>
        <v>#DIV/0!</v>
      </c>
      <c r="AK42" s="22">
        <v>0</v>
      </c>
      <c r="AL42" s="22">
        <f t="shared" si="26"/>
        <v>0</v>
      </c>
      <c r="AM42" s="22">
        <v>0</v>
      </c>
      <c r="AN42" s="22">
        <v>0</v>
      </c>
      <c r="AO42" s="22">
        <f t="shared" si="27"/>
        <v>0</v>
      </c>
      <c r="AP42" s="22">
        <v>0</v>
      </c>
      <c r="AQ42" s="22">
        <v>8548</v>
      </c>
      <c r="AR42" s="22">
        <f t="shared" si="28"/>
        <v>4274</v>
      </c>
      <c r="AS42" s="22">
        <v>4348.6</v>
      </c>
      <c r="AT42" s="22">
        <v>0</v>
      </c>
      <c r="AU42" s="22">
        <f t="shared" si="29"/>
        <v>0</v>
      </c>
      <c r="AV42" s="22">
        <v>0</v>
      </c>
      <c r="AW42" s="22">
        <v>0</v>
      </c>
      <c r="AX42" s="22">
        <f t="shared" si="30"/>
        <v>0</v>
      </c>
      <c r="AY42" s="22">
        <v>0</v>
      </c>
      <c r="AZ42" s="22">
        <v>0</v>
      </c>
      <c r="BA42" s="22">
        <f t="shared" si="31"/>
        <v>0</v>
      </c>
      <c r="BB42" s="22">
        <v>0</v>
      </c>
      <c r="BC42" s="22">
        <f aca="true" t="shared" si="57" ref="BC42:BE73">BG42+BJ42+BM42+BP42</f>
        <v>538</v>
      </c>
      <c r="BD42" s="22">
        <f t="shared" si="57"/>
        <v>224.16666666666669</v>
      </c>
      <c r="BE42" s="22">
        <f t="shared" si="57"/>
        <v>102.058</v>
      </c>
      <c r="BF42" s="22">
        <f t="shared" si="32"/>
        <v>45.52773234200743</v>
      </c>
      <c r="BG42" s="22">
        <v>538</v>
      </c>
      <c r="BH42" s="22">
        <f t="shared" si="33"/>
        <v>224.16666666666669</v>
      </c>
      <c r="BI42" s="22">
        <v>102.058</v>
      </c>
      <c r="BJ42" s="22">
        <v>0</v>
      </c>
      <c r="BK42" s="22">
        <f t="shared" si="34"/>
        <v>0</v>
      </c>
      <c r="BL42" s="22">
        <v>0</v>
      </c>
      <c r="BM42" s="22">
        <v>0</v>
      </c>
      <c r="BN42" s="22">
        <f t="shared" si="35"/>
        <v>0</v>
      </c>
      <c r="BO42" s="22">
        <v>0</v>
      </c>
      <c r="BP42" s="22">
        <v>0</v>
      </c>
      <c r="BQ42" s="22">
        <f t="shared" si="36"/>
        <v>0</v>
      </c>
      <c r="BR42" s="22">
        <v>0</v>
      </c>
      <c r="BS42" s="22">
        <v>0</v>
      </c>
      <c r="BT42" s="22">
        <f t="shared" si="37"/>
        <v>0</v>
      </c>
      <c r="BU42" s="22">
        <v>0</v>
      </c>
      <c r="BV42" s="22">
        <v>0</v>
      </c>
      <c r="BW42" s="22">
        <f t="shared" si="38"/>
        <v>0</v>
      </c>
      <c r="BX42" s="22">
        <v>0</v>
      </c>
      <c r="BY42" s="22">
        <v>0</v>
      </c>
      <c r="BZ42" s="22">
        <f t="shared" si="39"/>
        <v>0</v>
      </c>
      <c r="CA42" s="22">
        <v>0</v>
      </c>
      <c r="CB42" s="22">
        <v>0</v>
      </c>
      <c r="CC42" s="22">
        <f t="shared" si="40"/>
        <v>0</v>
      </c>
      <c r="CD42" s="22">
        <v>0</v>
      </c>
      <c r="CE42" s="22">
        <v>0</v>
      </c>
      <c r="CF42" s="22">
        <f t="shared" si="41"/>
        <v>0</v>
      </c>
      <c r="CG42" s="22">
        <v>0</v>
      </c>
      <c r="CH42" s="22">
        <v>0</v>
      </c>
      <c r="CI42" s="22">
        <f t="shared" si="42"/>
        <v>0</v>
      </c>
      <c r="CJ42" s="22">
        <v>0</v>
      </c>
      <c r="CK42" s="45">
        <v>0</v>
      </c>
      <c r="CL42" s="22">
        <f t="shared" si="43"/>
        <v>0</v>
      </c>
      <c r="CM42" s="22">
        <v>0</v>
      </c>
      <c r="CN42" s="22">
        <v>0</v>
      </c>
      <c r="CO42" s="22">
        <f t="shared" si="44"/>
        <v>0</v>
      </c>
      <c r="CP42" s="22">
        <v>0</v>
      </c>
      <c r="CQ42" s="22">
        <v>0</v>
      </c>
      <c r="CR42" s="22">
        <f aca="true" t="shared" si="58" ref="CR42:CR73">Q42+U42+Y42+AC42+AG42+AK42+AN42+AQ42+AT42+AW42+AZ42+BG42+BJ42+BM42+BP42+BS42+BV42+BY42+CB42+CE42+CH42+CK42+CN42</f>
        <v>13186</v>
      </c>
      <c r="CS42" s="22">
        <f aca="true" t="shared" si="59" ref="CS42:CS73">R42+V42+Z42+AD42+AH42+AL42+AO42+AR42+AU42+AX42+BA42+BH42+BK42+BN42+BQ42+BT42+BW42+BZ42+CC42+CF42+CI42+CL42+CO42</f>
        <v>6234.833333333333</v>
      </c>
      <c r="CT42" s="22">
        <f aca="true" t="shared" si="60" ref="CT42:CT73">S42+W42+AA42+AE42+AI42+AM42+AP42+AS42+AV42+AY42+BB42+BI42+BL42+BO42+BR42+BU42+BX42+CA42+CD42+CG42+CJ42+CM42+CP42+CQ42</f>
        <v>5653.796</v>
      </c>
      <c r="CU42" s="45">
        <v>0</v>
      </c>
      <c r="CV42" s="22">
        <f t="shared" si="45"/>
        <v>0</v>
      </c>
      <c r="CW42" s="22">
        <v>0</v>
      </c>
      <c r="CX42" s="22">
        <v>0</v>
      </c>
      <c r="CY42" s="22">
        <f t="shared" si="46"/>
        <v>0</v>
      </c>
      <c r="CZ42" s="22">
        <v>0</v>
      </c>
      <c r="DA42" s="45">
        <v>0</v>
      </c>
      <c r="DB42" s="22">
        <f t="shared" si="47"/>
        <v>0</v>
      </c>
      <c r="DC42" s="22">
        <v>0</v>
      </c>
      <c r="DD42" s="45">
        <v>0</v>
      </c>
      <c r="DE42" s="22">
        <f t="shared" si="48"/>
        <v>0</v>
      </c>
      <c r="DF42" s="22">
        <v>0</v>
      </c>
      <c r="DG42" s="45">
        <v>0</v>
      </c>
      <c r="DH42" s="22">
        <f t="shared" si="49"/>
        <v>0</v>
      </c>
      <c r="DI42" s="22">
        <v>0</v>
      </c>
      <c r="DJ42" s="22">
        <v>1000</v>
      </c>
      <c r="DK42" s="22">
        <f t="shared" si="50"/>
        <v>500</v>
      </c>
      <c r="DL42" s="22">
        <v>0</v>
      </c>
      <c r="DM42" s="22">
        <v>0</v>
      </c>
      <c r="DN42" s="22">
        <f aca="true" t="shared" si="61" ref="DN42:DN73">CU42+CX42+DA42+DD42+DG42+DJ42</f>
        <v>1000</v>
      </c>
      <c r="DO42" s="22">
        <f aca="true" t="shared" si="62" ref="DO42:DO73">CV42+CY42+DB42+DE42+DH42+DK42</f>
        <v>500</v>
      </c>
      <c r="DP42" s="22">
        <f t="shared" si="12"/>
        <v>0</v>
      </c>
    </row>
    <row r="43" spans="1:120" ht="17.25">
      <c r="A43" s="11">
        <v>34</v>
      </c>
      <c r="B43" s="20" t="s">
        <v>40</v>
      </c>
      <c r="C43" s="22">
        <v>269.067</v>
      </c>
      <c r="D43" s="22">
        <v>118.0227</v>
      </c>
      <c r="E43" s="22">
        <f t="shared" si="51"/>
        <v>13949.3</v>
      </c>
      <c r="F43" s="22">
        <f t="shared" si="52"/>
        <v>6746.15</v>
      </c>
      <c r="G43" s="22">
        <f t="shared" si="52"/>
        <v>6646.985000000001</v>
      </c>
      <c r="H43" s="22">
        <f t="shared" si="13"/>
        <v>98.5300504732329</v>
      </c>
      <c r="I43" s="22">
        <f t="shared" si="53"/>
        <v>2782</v>
      </c>
      <c r="J43" s="22">
        <f t="shared" si="54"/>
        <v>1162.5</v>
      </c>
      <c r="K43" s="22">
        <f t="shared" si="55"/>
        <v>1007.485</v>
      </c>
      <c r="L43" s="22">
        <f t="shared" si="14"/>
        <v>86.66537634408601</v>
      </c>
      <c r="M43" s="22">
        <f t="shared" si="56"/>
        <v>969</v>
      </c>
      <c r="N43" s="22">
        <f t="shared" si="56"/>
        <v>403.74999999999994</v>
      </c>
      <c r="O43" s="22">
        <f t="shared" si="56"/>
        <v>178.989</v>
      </c>
      <c r="P43" s="22">
        <f t="shared" si="15"/>
        <v>44.33164086687307</v>
      </c>
      <c r="Q43" s="22">
        <v>35</v>
      </c>
      <c r="R43" s="22">
        <f t="shared" si="16"/>
        <v>14.583333333333332</v>
      </c>
      <c r="S43" s="22">
        <v>8.889</v>
      </c>
      <c r="T43" s="22">
        <f t="shared" si="17"/>
        <v>60.953142857142865</v>
      </c>
      <c r="U43" s="22">
        <v>1253</v>
      </c>
      <c r="V43" s="22">
        <f t="shared" si="18"/>
        <v>522.0833333333334</v>
      </c>
      <c r="W43" s="22">
        <v>518.391</v>
      </c>
      <c r="X43" s="22">
        <f t="shared" si="19"/>
        <v>99.29276935355146</v>
      </c>
      <c r="Y43" s="22">
        <v>934</v>
      </c>
      <c r="Z43" s="22">
        <f t="shared" si="20"/>
        <v>389.16666666666663</v>
      </c>
      <c r="AA43" s="22">
        <v>170.1</v>
      </c>
      <c r="AB43" s="22">
        <f t="shared" si="21"/>
        <v>43.70877944325482</v>
      </c>
      <c r="AC43" s="22">
        <v>40</v>
      </c>
      <c r="AD43" s="22">
        <f t="shared" si="22"/>
        <v>20</v>
      </c>
      <c r="AE43" s="22">
        <v>10</v>
      </c>
      <c r="AF43" s="22">
        <f t="shared" si="23"/>
        <v>50</v>
      </c>
      <c r="AG43" s="22">
        <v>0</v>
      </c>
      <c r="AH43" s="22">
        <f t="shared" si="24"/>
        <v>0</v>
      </c>
      <c r="AI43" s="22">
        <v>0</v>
      </c>
      <c r="AJ43" s="22" t="e">
        <f t="shared" si="25"/>
        <v>#DIV/0!</v>
      </c>
      <c r="AK43" s="22">
        <v>0</v>
      </c>
      <c r="AL43" s="22">
        <f t="shared" si="26"/>
        <v>0</v>
      </c>
      <c r="AM43" s="22">
        <v>0</v>
      </c>
      <c r="AN43" s="22">
        <v>0</v>
      </c>
      <c r="AO43" s="22">
        <f t="shared" si="27"/>
        <v>0</v>
      </c>
      <c r="AP43" s="22">
        <v>0</v>
      </c>
      <c r="AQ43" s="22">
        <v>11167.3</v>
      </c>
      <c r="AR43" s="22">
        <f t="shared" si="28"/>
        <v>5583.65</v>
      </c>
      <c r="AS43" s="22">
        <v>5639.5</v>
      </c>
      <c r="AT43" s="22">
        <v>0</v>
      </c>
      <c r="AU43" s="22">
        <f t="shared" si="29"/>
        <v>0</v>
      </c>
      <c r="AV43" s="22">
        <v>0</v>
      </c>
      <c r="AW43" s="22">
        <v>0</v>
      </c>
      <c r="AX43" s="22">
        <f t="shared" si="30"/>
        <v>0</v>
      </c>
      <c r="AY43" s="22">
        <v>0</v>
      </c>
      <c r="AZ43" s="22">
        <v>0</v>
      </c>
      <c r="BA43" s="22">
        <f t="shared" si="31"/>
        <v>0</v>
      </c>
      <c r="BB43" s="22">
        <v>0</v>
      </c>
      <c r="BC43" s="22">
        <f t="shared" si="57"/>
        <v>520</v>
      </c>
      <c r="BD43" s="22">
        <f t="shared" si="57"/>
        <v>216.66666666666669</v>
      </c>
      <c r="BE43" s="22">
        <f t="shared" si="57"/>
        <v>300.105</v>
      </c>
      <c r="BF43" s="22">
        <f t="shared" si="32"/>
        <v>138.51</v>
      </c>
      <c r="BG43" s="22">
        <v>520</v>
      </c>
      <c r="BH43" s="22">
        <f t="shared" si="33"/>
        <v>216.66666666666669</v>
      </c>
      <c r="BI43" s="22">
        <v>300.105</v>
      </c>
      <c r="BJ43" s="22">
        <v>0</v>
      </c>
      <c r="BK43" s="22">
        <f t="shared" si="34"/>
        <v>0</v>
      </c>
      <c r="BL43" s="22">
        <v>0</v>
      </c>
      <c r="BM43" s="22">
        <v>0</v>
      </c>
      <c r="BN43" s="22">
        <f t="shared" si="35"/>
        <v>0</v>
      </c>
      <c r="BO43" s="22">
        <v>0</v>
      </c>
      <c r="BP43" s="22">
        <v>0</v>
      </c>
      <c r="BQ43" s="22">
        <f t="shared" si="36"/>
        <v>0</v>
      </c>
      <c r="BR43" s="22">
        <v>0</v>
      </c>
      <c r="BS43" s="22">
        <v>0</v>
      </c>
      <c r="BT43" s="22">
        <f t="shared" si="37"/>
        <v>0</v>
      </c>
      <c r="BU43" s="22">
        <v>0</v>
      </c>
      <c r="BV43" s="22">
        <v>0</v>
      </c>
      <c r="BW43" s="22">
        <f t="shared" si="38"/>
        <v>0</v>
      </c>
      <c r="BX43" s="22">
        <v>0</v>
      </c>
      <c r="BY43" s="22">
        <v>0</v>
      </c>
      <c r="BZ43" s="22">
        <f t="shared" si="39"/>
        <v>0</v>
      </c>
      <c r="CA43" s="22">
        <v>0</v>
      </c>
      <c r="CB43" s="22">
        <v>0</v>
      </c>
      <c r="CC43" s="22">
        <f t="shared" si="40"/>
        <v>0</v>
      </c>
      <c r="CD43" s="22">
        <v>0</v>
      </c>
      <c r="CE43" s="22">
        <v>0</v>
      </c>
      <c r="CF43" s="22">
        <f t="shared" si="41"/>
        <v>0</v>
      </c>
      <c r="CG43" s="22">
        <v>0</v>
      </c>
      <c r="CH43" s="22">
        <v>0</v>
      </c>
      <c r="CI43" s="22">
        <f t="shared" si="42"/>
        <v>0</v>
      </c>
      <c r="CJ43" s="22">
        <v>0</v>
      </c>
      <c r="CK43" s="45">
        <v>0</v>
      </c>
      <c r="CL43" s="22">
        <f t="shared" si="43"/>
        <v>0</v>
      </c>
      <c r="CM43" s="22">
        <v>0</v>
      </c>
      <c r="CN43" s="22">
        <v>0</v>
      </c>
      <c r="CO43" s="22">
        <f t="shared" si="44"/>
        <v>0</v>
      </c>
      <c r="CP43" s="22">
        <v>0</v>
      </c>
      <c r="CQ43" s="22">
        <v>0</v>
      </c>
      <c r="CR43" s="22">
        <f t="shared" si="58"/>
        <v>13949.3</v>
      </c>
      <c r="CS43" s="22">
        <f t="shared" si="59"/>
        <v>6746.15</v>
      </c>
      <c r="CT43" s="22">
        <f t="shared" si="60"/>
        <v>6646.985000000001</v>
      </c>
      <c r="CU43" s="45">
        <v>0</v>
      </c>
      <c r="CV43" s="22">
        <f t="shared" si="45"/>
        <v>0</v>
      </c>
      <c r="CW43" s="22">
        <v>0</v>
      </c>
      <c r="CX43" s="22">
        <v>0</v>
      </c>
      <c r="CY43" s="22">
        <f t="shared" si="46"/>
        <v>0</v>
      </c>
      <c r="CZ43" s="22">
        <v>0</v>
      </c>
      <c r="DA43" s="45">
        <v>0</v>
      </c>
      <c r="DB43" s="22">
        <f t="shared" si="47"/>
        <v>0</v>
      </c>
      <c r="DC43" s="22">
        <v>0</v>
      </c>
      <c r="DD43" s="45">
        <v>0</v>
      </c>
      <c r="DE43" s="22">
        <f t="shared" si="48"/>
        <v>0</v>
      </c>
      <c r="DF43" s="22">
        <v>0</v>
      </c>
      <c r="DG43" s="45">
        <v>0</v>
      </c>
      <c r="DH43" s="22">
        <f t="shared" si="49"/>
        <v>0</v>
      </c>
      <c r="DI43" s="22">
        <v>0</v>
      </c>
      <c r="DJ43" s="22">
        <v>1526.3</v>
      </c>
      <c r="DK43" s="22">
        <f t="shared" si="50"/>
        <v>763.15</v>
      </c>
      <c r="DL43" s="22">
        <v>0</v>
      </c>
      <c r="DM43" s="22">
        <v>0</v>
      </c>
      <c r="DN43" s="22">
        <f t="shared" si="61"/>
        <v>1526.3</v>
      </c>
      <c r="DO43" s="22">
        <f t="shared" si="62"/>
        <v>763.15</v>
      </c>
      <c r="DP43" s="22">
        <f t="shared" si="12"/>
        <v>0</v>
      </c>
    </row>
    <row r="44" spans="1:120" ht="17.25">
      <c r="A44" s="11">
        <v>35</v>
      </c>
      <c r="B44" s="20" t="s">
        <v>41</v>
      </c>
      <c r="C44" s="22">
        <v>2034.705</v>
      </c>
      <c r="D44" s="22">
        <v>1533.7663</v>
      </c>
      <c r="E44" s="22">
        <f t="shared" si="51"/>
        <v>15053.3</v>
      </c>
      <c r="F44" s="22">
        <f t="shared" si="52"/>
        <v>7146.4</v>
      </c>
      <c r="G44" s="22">
        <f t="shared" si="52"/>
        <v>25718.43</v>
      </c>
      <c r="H44" s="22">
        <f t="shared" si="13"/>
        <v>359.8795197582</v>
      </c>
      <c r="I44" s="22">
        <f t="shared" si="53"/>
        <v>4645.5</v>
      </c>
      <c r="J44" s="22">
        <f t="shared" si="54"/>
        <v>1942.5</v>
      </c>
      <c r="K44" s="22">
        <f t="shared" si="55"/>
        <v>2584.73</v>
      </c>
      <c r="L44" s="22">
        <f t="shared" si="14"/>
        <v>133.06203346203347</v>
      </c>
      <c r="M44" s="22">
        <f t="shared" si="56"/>
        <v>863</v>
      </c>
      <c r="N44" s="22">
        <f t="shared" si="56"/>
        <v>359.58333333333337</v>
      </c>
      <c r="O44" s="22">
        <f t="shared" si="56"/>
        <v>454.35</v>
      </c>
      <c r="P44" s="22">
        <f t="shared" si="15"/>
        <v>126.35457705677868</v>
      </c>
      <c r="Q44" s="22">
        <v>78</v>
      </c>
      <c r="R44" s="22">
        <f t="shared" si="16"/>
        <v>32.5</v>
      </c>
      <c r="S44" s="22">
        <v>49.1</v>
      </c>
      <c r="T44" s="22">
        <f t="shared" si="17"/>
        <v>151.0769230769231</v>
      </c>
      <c r="U44" s="22">
        <v>3250</v>
      </c>
      <c r="V44" s="22">
        <f t="shared" si="18"/>
        <v>1354.1666666666665</v>
      </c>
      <c r="W44" s="22">
        <v>1506.467</v>
      </c>
      <c r="X44" s="22">
        <f t="shared" si="19"/>
        <v>111.24679384615386</v>
      </c>
      <c r="Y44" s="22">
        <v>785</v>
      </c>
      <c r="Z44" s="22">
        <f t="shared" si="20"/>
        <v>327.08333333333337</v>
      </c>
      <c r="AA44" s="22">
        <v>405.25</v>
      </c>
      <c r="AB44" s="22">
        <f t="shared" si="21"/>
        <v>123.89808917197452</v>
      </c>
      <c r="AC44" s="22">
        <v>62.5</v>
      </c>
      <c r="AD44" s="22">
        <f t="shared" si="22"/>
        <v>31.25</v>
      </c>
      <c r="AE44" s="22">
        <v>259.753</v>
      </c>
      <c r="AF44" s="22">
        <f t="shared" si="23"/>
        <v>831.2096</v>
      </c>
      <c r="AG44" s="22">
        <v>0</v>
      </c>
      <c r="AH44" s="22">
        <f t="shared" si="24"/>
        <v>0</v>
      </c>
      <c r="AI44" s="22">
        <v>0</v>
      </c>
      <c r="AJ44" s="22" t="e">
        <f t="shared" si="25"/>
        <v>#DIV/0!</v>
      </c>
      <c r="AK44" s="22">
        <v>0</v>
      </c>
      <c r="AL44" s="22">
        <f t="shared" si="26"/>
        <v>0</v>
      </c>
      <c r="AM44" s="22">
        <v>0</v>
      </c>
      <c r="AN44" s="22">
        <v>0</v>
      </c>
      <c r="AO44" s="22">
        <f t="shared" si="27"/>
        <v>0</v>
      </c>
      <c r="AP44" s="22">
        <v>0</v>
      </c>
      <c r="AQ44" s="22">
        <v>10407.8</v>
      </c>
      <c r="AR44" s="22">
        <f t="shared" si="28"/>
        <v>5203.9</v>
      </c>
      <c r="AS44" s="22">
        <v>5133.7</v>
      </c>
      <c r="AT44" s="22">
        <v>0</v>
      </c>
      <c r="AU44" s="22">
        <f t="shared" si="29"/>
        <v>0</v>
      </c>
      <c r="AV44" s="22">
        <v>0</v>
      </c>
      <c r="AW44" s="22">
        <v>0</v>
      </c>
      <c r="AX44" s="22">
        <f t="shared" si="30"/>
        <v>0</v>
      </c>
      <c r="AY44" s="22">
        <v>0</v>
      </c>
      <c r="AZ44" s="22">
        <v>0</v>
      </c>
      <c r="BA44" s="22">
        <f t="shared" si="31"/>
        <v>0</v>
      </c>
      <c r="BB44" s="22">
        <v>0</v>
      </c>
      <c r="BC44" s="22">
        <f t="shared" si="57"/>
        <v>450</v>
      </c>
      <c r="BD44" s="22">
        <f t="shared" si="57"/>
        <v>187.5</v>
      </c>
      <c r="BE44" s="22">
        <f t="shared" si="57"/>
        <v>196.76</v>
      </c>
      <c r="BF44" s="22">
        <f t="shared" si="32"/>
        <v>104.93866666666666</v>
      </c>
      <c r="BG44" s="22">
        <v>450</v>
      </c>
      <c r="BH44" s="22">
        <f t="shared" si="33"/>
        <v>187.5</v>
      </c>
      <c r="BI44" s="22">
        <v>196.76</v>
      </c>
      <c r="BJ44" s="22">
        <v>0</v>
      </c>
      <c r="BK44" s="22">
        <f t="shared" si="34"/>
        <v>0</v>
      </c>
      <c r="BL44" s="22">
        <v>0</v>
      </c>
      <c r="BM44" s="22">
        <v>0</v>
      </c>
      <c r="BN44" s="22">
        <f t="shared" si="35"/>
        <v>0</v>
      </c>
      <c r="BO44" s="22">
        <v>0</v>
      </c>
      <c r="BP44" s="22">
        <v>0</v>
      </c>
      <c r="BQ44" s="22">
        <f t="shared" si="36"/>
        <v>0</v>
      </c>
      <c r="BR44" s="22">
        <v>0</v>
      </c>
      <c r="BS44" s="22">
        <v>0</v>
      </c>
      <c r="BT44" s="22">
        <f t="shared" si="37"/>
        <v>0</v>
      </c>
      <c r="BU44" s="22">
        <v>0</v>
      </c>
      <c r="BV44" s="22">
        <v>0</v>
      </c>
      <c r="BW44" s="22">
        <f t="shared" si="38"/>
        <v>0</v>
      </c>
      <c r="BX44" s="22">
        <v>0</v>
      </c>
      <c r="BY44" s="22">
        <v>0</v>
      </c>
      <c r="BZ44" s="22">
        <f t="shared" si="39"/>
        <v>0</v>
      </c>
      <c r="CA44" s="22">
        <v>0</v>
      </c>
      <c r="CB44" s="22">
        <v>20</v>
      </c>
      <c r="CC44" s="22">
        <f t="shared" si="40"/>
        <v>10</v>
      </c>
      <c r="CD44" s="22">
        <v>0</v>
      </c>
      <c r="CE44" s="22">
        <v>0</v>
      </c>
      <c r="CF44" s="22">
        <f t="shared" si="41"/>
        <v>0</v>
      </c>
      <c r="CG44" s="22">
        <v>0</v>
      </c>
      <c r="CH44" s="22">
        <v>0</v>
      </c>
      <c r="CI44" s="22">
        <f t="shared" si="42"/>
        <v>0</v>
      </c>
      <c r="CJ44" s="22">
        <v>0</v>
      </c>
      <c r="CK44" s="45">
        <v>0</v>
      </c>
      <c r="CL44" s="22">
        <f t="shared" si="43"/>
        <v>0</v>
      </c>
      <c r="CM44" s="22">
        <v>0</v>
      </c>
      <c r="CN44" s="22">
        <v>0</v>
      </c>
      <c r="CO44" s="22">
        <f t="shared" si="44"/>
        <v>0</v>
      </c>
      <c r="CP44" s="22">
        <v>167.4</v>
      </c>
      <c r="CQ44" s="22">
        <v>0</v>
      </c>
      <c r="CR44" s="22">
        <f t="shared" si="58"/>
        <v>15053.3</v>
      </c>
      <c r="CS44" s="22">
        <f t="shared" si="59"/>
        <v>7146.4</v>
      </c>
      <c r="CT44" s="22">
        <f t="shared" si="60"/>
        <v>7718.43</v>
      </c>
      <c r="CU44" s="45">
        <v>0</v>
      </c>
      <c r="CV44" s="22">
        <f t="shared" si="45"/>
        <v>0</v>
      </c>
      <c r="CW44" s="22">
        <v>0</v>
      </c>
      <c r="CX44" s="22">
        <v>0</v>
      </c>
      <c r="CY44" s="22">
        <f t="shared" si="46"/>
        <v>0</v>
      </c>
      <c r="CZ44" s="22">
        <v>18000</v>
      </c>
      <c r="DA44" s="45">
        <v>0</v>
      </c>
      <c r="DB44" s="22">
        <f t="shared" si="47"/>
        <v>0</v>
      </c>
      <c r="DC44" s="22">
        <v>0</v>
      </c>
      <c r="DD44" s="45">
        <v>0</v>
      </c>
      <c r="DE44" s="22">
        <f t="shared" si="48"/>
        <v>0</v>
      </c>
      <c r="DF44" s="22">
        <v>0</v>
      </c>
      <c r="DG44" s="45">
        <v>0</v>
      </c>
      <c r="DH44" s="22">
        <f t="shared" si="49"/>
        <v>0</v>
      </c>
      <c r="DI44" s="22">
        <v>0</v>
      </c>
      <c r="DJ44" s="22">
        <v>800</v>
      </c>
      <c r="DK44" s="22">
        <f t="shared" si="50"/>
        <v>400</v>
      </c>
      <c r="DL44" s="22">
        <v>0</v>
      </c>
      <c r="DM44" s="22">
        <v>0</v>
      </c>
      <c r="DN44" s="22">
        <f t="shared" si="61"/>
        <v>800</v>
      </c>
      <c r="DO44" s="22">
        <f t="shared" si="62"/>
        <v>400</v>
      </c>
      <c r="DP44" s="22">
        <f t="shared" si="12"/>
        <v>18000</v>
      </c>
    </row>
    <row r="45" spans="1:120" ht="17.25">
      <c r="A45" s="11">
        <v>36</v>
      </c>
      <c r="B45" s="20" t="s">
        <v>42</v>
      </c>
      <c r="C45" s="22">
        <v>0.584</v>
      </c>
      <c r="D45" s="22">
        <v>462.212</v>
      </c>
      <c r="E45" s="22">
        <f t="shared" si="51"/>
        <v>8059.199999999999</v>
      </c>
      <c r="F45" s="22">
        <f t="shared" si="52"/>
        <v>3808.7666666666664</v>
      </c>
      <c r="G45" s="22">
        <f t="shared" si="52"/>
        <v>3439.468</v>
      </c>
      <c r="H45" s="22">
        <f t="shared" si="13"/>
        <v>90.30398291660468</v>
      </c>
      <c r="I45" s="22">
        <f t="shared" si="53"/>
        <v>2660</v>
      </c>
      <c r="J45" s="22">
        <f t="shared" si="54"/>
        <v>1109.1666666666667</v>
      </c>
      <c r="K45" s="22">
        <f t="shared" si="55"/>
        <v>739.8679999999999</v>
      </c>
      <c r="L45" s="22">
        <f t="shared" si="14"/>
        <v>66.70485349361381</v>
      </c>
      <c r="M45" s="22">
        <f t="shared" si="56"/>
        <v>520</v>
      </c>
      <c r="N45" s="22">
        <f t="shared" si="56"/>
        <v>216.66666666666669</v>
      </c>
      <c r="O45" s="22">
        <f t="shared" si="56"/>
        <v>205.636</v>
      </c>
      <c r="P45" s="22">
        <f t="shared" si="15"/>
        <v>94.90892307692307</v>
      </c>
      <c r="Q45" s="22">
        <v>0</v>
      </c>
      <c r="R45" s="22">
        <f t="shared" si="16"/>
        <v>0</v>
      </c>
      <c r="S45" s="22">
        <v>0</v>
      </c>
      <c r="T45" s="22" t="e">
        <f t="shared" si="17"/>
        <v>#DIV/0!</v>
      </c>
      <c r="U45" s="22">
        <v>1980</v>
      </c>
      <c r="V45" s="22">
        <f t="shared" si="18"/>
        <v>825</v>
      </c>
      <c r="W45" s="22">
        <v>509.468</v>
      </c>
      <c r="X45" s="22">
        <f t="shared" si="19"/>
        <v>61.75369696969697</v>
      </c>
      <c r="Y45" s="22">
        <v>520</v>
      </c>
      <c r="Z45" s="22">
        <f t="shared" si="20"/>
        <v>216.66666666666669</v>
      </c>
      <c r="AA45" s="22">
        <v>205.636</v>
      </c>
      <c r="AB45" s="22">
        <f t="shared" si="21"/>
        <v>94.90892307692307</v>
      </c>
      <c r="AC45" s="22">
        <v>10</v>
      </c>
      <c r="AD45" s="22">
        <f t="shared" si="22"/>
        <v>5</v>
      </c>
      <c r="AE45" s="22">
        <v>0</v>
      </c>
      <c r="AF45" s="22">
        <f t="shared" si="23"/>
        <v>0</v>
      </c>
      <c r="AG45" s="22">
        <v>0</v>
      </c>
      <c r="AH45" s="22">
        <f t="shared" si="24"/>
        <v>0</v>
      </c>
      <c r="AI45" s="22">
        <v>0</v>
      </c>
      <c r="AJ45" s="22" t="e">
        <f t="shared" si="25"/>
        <v>#DIV/0!</v>
      </c>
      <c r="AK45" s="22">
        <v>0</v>
      </c>
      <c r="AL45" s="22">
        <f t="shared" si="26"/>
        <v>0</v>
      </c>
      <c r="AM45" s="22">
        <v>0</v>
      </c>
      <c r="AN45" s="22">
        <v>0</v>
      </c>
      <c r="AO45" s="22">
        <f t="shared" si="27"/>
        <v>0</v>
      </c>
      <c r="AP45" s="22">
        <v>0</v>
      </c>
      <c r="AQ45" s="22">
        <v>5399.2</v>
      </c>
      <c r="AR45" s="22">
        <f t="shared" si="28"/>
        <v>2699.6</v>
      </c>
      <c r="AS45" s="22">
        <v>2699.6</v>
      </c>
      <c r="AT45" s="22">
        <v>0</v>
      </c>
      <c r="AU45" s="22">
        <f t="shared" si="29"/>
        <v>0</v>
      </c>
      <c r="AV45" s="22">
        <v>0</v>
      </c>
      <c r="AW45" s="22">
        <v>0</v>
      </c>
      <c r="AX45" s="22">
        <f t="shared" si="30"/>
        <v>0</v>
      </c>
      <c r="AY45" s="22">
        <v>0</v>
      </c>
      <c r="AZ45" s="22">
        <v>0</v>
      </c>
      <c r="BA45" s="22">
        <f t="shared" si="31"/>
        <v>0</v>
      </c>
      <c r="BB45" s="22">
        <v>0</v>
      </c>
      <c r="BC45" s="22">
        <f t="shared" si="57"/>
        <v>150</v>
      </c>
      <c r="BD45" s="22">
        <f t="shared" si="57"/>
        <v>62.5</v>
      </c>
      <c r="BE45" s="22">
        <f t="shared" si="57"/>
        <v>0.012</v>
      </c>
      <c r="BF45" s="22">
        <f t="shared" si="32"/>
        <v>0.019200000000000002</v>
      </c>
      <c r="BG45" s="22">
        <v>150</v>
      </c>
      <c r="BH45" s="22">
        <f t="shared" si="33"/>
        <v>62.5</v>
      </c>
      <c r="BI45" s="22">
        <v>0.012</v>
      </c>
      <c r="BJ45" s="22">
        <v>0</v>
      </c>
      <c r="BK45" s="22">
        <f t="shared" si="34"/>
        <v>0</v>
      </c>
      <c r="BL45" s="22">
        <v>0</v>
      </c>
      <c r="BM45" s="22">
        <v>0</v>
      </c>
      <c r="BN45" s="22">
        <f t="shared" si="35"/>
        <v>0</v>
      </c>
      <c r="BO45" s="22">
        <v>0</v>
      </c>
      <c r="BP45" s="22">
        <v>0</v>
      </c>
      <c r="BQ45" s="22">
        <f t="shared" si="36"/>
        <v>0</v>
      </c>
      <c r="BR45" s="22">
        <v>0</v>
      </c>
      <c r="BS45" s="22">
        <v>0</v>
      </c>
      <c r="BT45" s="22">
        <f t="shared" si="37"/>
        <v>0</v>
      </c>
      <c r="BU45" s="22">
        <v>0</v>
      </c>
      <c r="BV45" s="22">
        <v>0</v>
      </c>
      <c r="BW45" s="22">
        <f t="shared" si="38"/>
        <v>0</v>
      </c>
      <c r="BX45" s="22">
        <v>0</v>
      </c>
      <c r="BY45" s="22">
        <v>0</v>
      </c>
      <c r="BZ45" s="22">
        <f t="shared" si="39"/>
        <v>0</v>
      </c>
      <c r="CA45" s="22">
        <v>0</v>
      </c>
      <c r="CB45" s="22">
        <v>0</v>
      </c>
      <c r="CC45" s="22">
        <f t="shared" si="40"/>
        <v>0</v>
      </c>
      <c r="CD45" s="22">
        <v>0</v>
      </c>
      <c r="CE45" s="22">
        <v>0</v>
      </c>
      <c r="CF45" s="22">
        <f t="shared" si="41"/>
        <v>0</v>
      </c>
      <c r="CG45" s="22">
        <v>0</v>
      </c>
      <c r="CH45" s="22">
        <v>0</v>
      </c>
      <c r="CI45" s="22">
        <f t="shared" si="42"/>
        <v>0</v>
      </c>
      <c r="CJ45" s="22">
        <v>0</v>
      </c>
      <c r="CK45" s="45">
        <v>0</v>
      </c>
      <c r="CL45" s="22">
        <f t="shared" si="43"/>
        <v>0</v>
      </c>
      <c r="CM45" s="22">
        <v>0</v>
      </c>
      <c r="CN45" s="22">
        <v>0</v>
      </c>
      <c r="CO45" s="22">
        <f t="shared" si="44"/>
        <v>0</v>
      </c>
      <c r="CP45" s="22">
        <v>24.752</v>
      </c>
      <c r="CQ45" s="22">
        <v>0</v>
      </c>
      <c r="CR45" s="22">
        <f t="shared" si="58"/>
        <v>8059.2</v>
      </c>
      <c r="CS45" s="22">
        <f t="shared" si="59"/>
        <v>3808.7666666666664</v>
      </c>
      <c r="CT45" s="22">
        <f t="shared" si="60"/>
        <v>3439.468</v>
      </c>
      <c r="CU45" s="45">
        <v>0</v>
      </c>
      <c r="CV45" s="22">
        <f t="shared" si="45"/>
        <v>0</v>
      </c>
      <c r="CW45" s="22">
        <v>0</v>
      </c>
      <c r="CX45" s="22">
        <v>0</v>
      </c>
      <c r="CY45" s="22">
        <f t="shared" si="46"/>
        <v>0</v>
      </c>
      <c r="CZ45" s="22">
        <v>0</v>
      </c>
      <c r="DA45" s="45">
        <v>0</v>
      </c>
      <c r="DB45" s="22">
        <f t="shared" si="47"/>
        <v>0</v>
      </c>
      <c r="DC45" s="22">
        <v>0</v>
      </c>
      <c r="DD45" s="45">
        <v>0</v>
      </c>
      <c r="DE45" s="22">
        <f t="shared" si="48"/>
        <v>0</v>
      </c>
      <c r="DF45" s="22">
        <v>0</v>
      </c>
      <c r="DG45" s="45">
        <v>0</v>
      </c>
      <c r="DH45" s="22">
        <f t="shared" si="49"/>
        <v>0</v>
      </c>
      <c r="DI45" s="22">
        <v>0</v>
      </c>
      <c r="DJ45" s="22">
        <v>417.1</v>
      </c>
      <c r="DK45" s="22">
        <f t="shared" si="50"/>
        <v>208.55</v>
      </c>
      <c r="DL45" s="22">
        <v>0</v>
      </c>
      <c r="DM45" s="22">
        <v>0</v>
      </c>
      <c r="DN45" s="22">
        <f t="shared" si="61"/>
        <v>417.1</v>
      </c>
      <c r="DO45" s="22">
        <f t="shared" si="62"/>
        <v>208.55</v>
      </c>
      <c r="DP45" s="22">
        <f t="shared" si="12"/>
        <v>0</v>
      </c>
    </row>
    <row r="46" spans="1:120" ht="17.25">
      <c r="A46" s="11">
        <v>37</v>
      </c>
      <c r="B46" s="20" t="s">
        <v>43</v>
      </c>
      <c r="C46" s="22">
        <v>52.3225</v>
      </c>
      <c r="D46" s="22">
        <v>2024.222</v>
      </c>
      <c r="E46" s="22">
        <f t="shared" si="51"/>
        <v>16821.6</v>
      </c>
      <c r="F46" s="22">
        <f t="shared" si="52"/>
        <v>8019.616666666665</v>
      </c>
      <c r="G46" s="22">
        <f t="shared" si="52"/>
        <v>7283.257</v>
      </c>
      <c r="H46" s="22">
        <f t="shared" si="13"/>
        <v>90.8180191488787</v>
      </c>
      <c r="I46" s="22">
        <f t="shared" si="53"/>
        <v>4714.2</v>
      </c>
      <c r="J46" s="22">
        <f t="shared" si="54"/>
        <v>1965.9166666666665</v>
      </c>
      <c r="K46" s="22">
        <f t="shared" si="55"/>
        <v>1543.873</v>
      </c>
      <c r="L46" s="22">
        <f t="shared" si="14"/>
        <v>78.53196558009411</v>
      </c>
      <c r="M46" s="22">
        <f t="shared" si="56"/>
        <v>968.1</v>
      </c>
      <c r="N46" s="22">
        <f t="shared" si="56"/>
        <v>403.375</v>
      </c>
      <c r="O46" s="22">
        <f t="shared" si="56"/>
        <v>681.784</v>
      </c>
      <c r="P46" s="22">
        <f t="shared" si="15"/>
        <v>169.01989463898357</v>
      </c>
      <c r="Q46" s="22">
        <v>15.5</v>
      </c>
      <c r="R46" s="22">
        <f t="shared" si="16"/>
        <v>6.458333333333334</v>
      </c>
      <c r="S46" s="22">
        <v>4.073</v>
      </c>
      <c r="T46" s="22">
        <f t="shared" si="17"/>
        <v>63.06580645161291</v>
      </c>
      <c r="U46" s="22">
        <v>2626.1</v>
      </c>
      <c r="V46" s="22">
        <f t="shared" si="18"/>
        <v>1094.2083333333333</v>
      </c>
      <c r="W46" s="22">
        <v>625.541</v>
      </c>
      <c r="X46" s="22">
        <f t="shared" si="19"/>
        <v>57.16836373329273</v>
      </c>
      <c r="Y46" s="22">
        <v>952.6</v>
      </c>
      <c r="Z46" s="22">
        <f t="shared" si="20"/>
        <v>396.9166666666667</v>
      </c>
      <c r="AA46" s="22">
        <v>677.711</v>
      </c>
      <c r="AB46" s="22">
        <f t="shared" si="21"/>
        <v>170.74390090279235</v>
      </c>
      <c r="AC46" s="22">
        <v>20</v>
      </c>
      <c r="AD46" s="22">
        <f t="shared" si="22"/>
        <v>10</v>
      </c>
      <c r="AE46" s="22">
        <v>0</v>
      </c>
      <c r="AF46" s="22">
        <f t="shared" si="23"/>
        <v>0</v>
      </c>
      <c r="AG46" s="22">
        <v>0</v>
      </c>
      <c r="AH46" s="22">
        <f t="shared" si="24"/>
        <v>0</v>
      </c>
      <c r="AI46" s="22">
        <v>0</v>
      </c>
      <c r="AJ46" s="22" t="e">
        <f t="shared" si="25"/>
        <v>#DIV/0!</v>
      </c>
      <c r="AK46" s="22">
        <v>0</v>
      </c>
      <c r="AL46" s="22">
        <f t="shared" si="26"/>
        <v>0</v>
      </c>
      <c r="AM46" s="22">
        <v>0</v>
      </c>
      <c r="AN46" s="22">
        <v>0</v>
      </c>
      <c r="AO46" s="22">
        <f t="shared" si="27"/>
        <v>0</v>
      </c>
      <c r="AP46" s="22">
        <v>0</v>
      </c>
      <c r="AQ46" s="22">
        <v>12107.4</v>
      </c>
      <c r="AR46" s="22">
        <f t="shared" si="28"/>
        <v>6053.7</v>
      </c>
      <c r="AS46" s="22">
        <v>6039.6</v>
      </c>
      <c r="AT46" s="22">
        <v>0</v>
      </c>
      <c r="AU46" s="22">
        <f t="shared" si="29"/>
        <v>0</v>
      </c>
      <c r="AV46" s="22">
        <v>0</v>
      </c>
      <c r="AW46" s="22">
        <v>0</v>
      </c>
      <c r="AX46" s="22">
        <f t="shared" si="30"/>
        <v>0</v>
      </c>
      <c r="AY46" s="22">
        <v>0</v>
      </c>
      <c r="AZ46" s="22">
        <v>0</v>
      </c>
      <c r="BA46" s="22">
        <f t="shared" si="31"/>
        <v>0</v>
      </c>
      <c r="BB46" s="22">
        <v>0</v>
      </c>
      <c r="BC46" s="22">
        <f t="shared" si="57"/>
        <v>1100</v>
      </c>
      <c r="BD46" s="22">
        <f t="shared" si="57"/>
        <v>458.33333333333337</v>
      </c>
      <c r="BE46" s="22">
        <f t="shared" si="57"/>
        <v>236.548</v>
      </c>
      <c r="BF46" s="22">
        <f t="shared" si="32"/>
        <v>51.61047272727273</v>
      </c>
      <c r="BG46" s="22">
        <v>320</v>
      </c>
      <c r="BH46" s="22">
        <f t="shared" si="33"/>
        <v>133.33333333333334</v>
      </c>
      <c r="BI46" s="22">
        <v>236.548</v>
      </c>
      <c r="BJ46" s="22">
        <v>0</v>
      </c>
      <c r="BK46" s="22">
        <f t="shared" si="34"/>
        <v>0</v>
      </c>
      <c r="BL46" s="22">
        <v>0</v>
      </c>
      <c r="BM46" s="22">
        <v>0</v>
      </c>
      <c r="BN46" s="22">
        <f t="shared" si="35"/>
        <v>0</v>
      </c>
      <c r="BO46" s="22">
        <v>0</v>
      </c>
      <c r="BP46" s="22">
        <v>780</v>
      </c>
      <c r="BQ46" s="22">
        <f t="shared" si="36"/>
        <v>325</v>
      </c>
      <c r="BR46" s="22">
        <v>0</v>
      </c>
      <c r="BS46" s="22">
        <v>0</v>
      </c>
      <c r="BT46" s="22">
        <f t="shared" si="37"/>
        <v>0</v>
      </c>
      <c r="BU46" s="22">
        <v>0</v>
      </c>
      <c r="BV46" s="22">
        <v>0</v>
      </c>
      <c r="BW46" s="22">
        <f t="shared" si="38"/>
        <v>0</v>
      </c>
      <c r="BX46" s="22">
        <v>0</v>
      </c>
      <c r="BY46" s="22">
        <v>0</v>
      </c>
      <c r="BZ46" s="22">
        <f t="shared" si="39"/>
        <v>0</v>
      </c>
      <c r="CA46" s="22">
        <v>0</v>
      </c>
      <c r="CB46" s="22">
        <v>0</v>
      </c>
      <c r="CC46" s="22">
        <f t="shared" si="40"/>
        <v>0</v>
      </c>
      <c r="CD46" s="22">
        <v>0</v>
      </c>
      <c r="CE46" s="22">
        <v>0</v>
      </c>
      <c r="CF46" s="22">
        <f t="shared" si="41"/>
        <v>0</v>
      </c>
      <c r="CG46" s="22">
        <v>0</v>
      </c>
      <c r="CH46" s="22">
        <v>0</v>
      </c>
      <c r="CI46" s="22">
        <f t="shared" si="42"/>
        <v>0</v>
      </c>
      <c r="CJ46" s="22">
        <v>0</v>
      </c>
      <c r="CK46" s="45">
        <v>0</v>
      </c>
      <c r="CL46" s="22">
        <f t="shared" si="43"/>
        <v>0</v>
      </c>
      <c r="CM46" s="22">
        <v>0</v>
      </c>
      <c r="CN46" s="22">
        <v>0</v>
      </c>
      <c r="CO46" s="22">
        <f t="shared" si="44"/>
        <v>0</v>
      </c>
      <c r="CP46" s="22">
        <v>0</v>
      </c>
      <c r="CQ46" s="22">
        <v>-300.216</v>
      </c>
      <c r="CR46" s="22">
        <f t="shared" si="58"/>
        <v>16821.6</v>
      </c>
      <c r="CS46" s="22">
        <f t="shared" si="59"/>
        <v>8019.616666666666</v>
      </c>
      <c r="CT46" s="22">
        <f t="shared" si="60"/>
        <v>7283.257</v>
      </c>
      <c r="CU46" s="45">
        <v>0</v>
      </c>
      <c r="CV46" s="22">
        <f t="shared" si="45"/>
        <v>0</v>
      </c>
      <c r="CW46" s="22">
        <v>0</v>
      </c>
      <c r="CX46" s="22">
        <v>0</v>
      </c>
      <c r="CY46" s="22">
        <f t="shared" si="46"/>
        <v>0</v>
      </c>
      <c r="CZ46" s="22">
        <v>0</v>
      </c>
      <c r="DA46" s="45">
        <v>0</v>
      </c>
      <c r="DB46" s="22">
        <f t="shared" si="47"/>
        <v>0</v>
      </c>
      <c r="DC46" s="22">
        <v>0</v>
      </c>
      <c r="DD46" s="45">
        <v>0</v>
      </c>
      <c r="DE46" s="22">
        <f t="shared" si="48"/>
        <v>0</v>
      </c>
      <c r="DF46" s="22">
        <v>0</v>
      </c>
      <c r="DG46" s="45">
        <v>0</v>
      </c>
      <c r="DH46" s="22">
        <f t="shared" si="49"/>
        <v>0</v>
      </c>
      <c r="DI46" s="22">
        <v>0</v>
      </c>
      <c r="DJ46" s="22">
        <v>2400</v>
      </c>
      <c r="DK46" s="22">
        <f t="shared" si="50"/>
        <v>1200</v>
      </c>
      <c r="DL46" s="22">
        <v>410</v>
      </c>
      <c r="DM46" s="22">
        <v>0</v>
      </c>
      <c r="DN46" s="22">
        <f t="shared" si="61"/>
        <v>2400</v>
      </c>
      <c r="DO46" s="22">
        <f t="shared" si="62"/>
        <v>1200</v>
      </c>
      <c r="DP46" s="22">
        <f t="shared" si="12"/>
        <v>410</v>
      </c>
    </row>
    <row r="47" spans="1:120" ht="17.25">
      <c r="A47" s="11">
        <v>38</v>
      </c>
      <c r="B47" s="20" t="s">
        <v>44</v>
      </c>
      <c r="C47" s="22">
        <v>0.942</v>
      </c>
      <c r="D47" s="22">
        <v>81.753</v>
      </c>
      <c r="E47" s="22">
        <f t="shared" si="51"/>
        <v>26125.500000000004</v>
      </c>
      <c r="F47" s="22">
        <f t="shared" si="52"/>
        <v>12473.433333333334</v>
      </c>
      <c r="G47" s="22">
        <f t="shared" si="52"/>
        <v>11500.211000000001</v>
      </c>
      <c r="H47" s="22">
        <f t="shared" si="13"/>
        <v>92.19763871481523</v>
      </c>
      <c r="I47" s="22">
        <f t="shared" si="53"/>
        <v>8381.8</v>
      </c>
      <c r="J47" s="22">
        <f t="shared" si="54"/>
        <v>3601.583333333334</v>
      </c>
      <c r="K47" s="22">
        <f t="shared" si="55"/>
        <v>2577.3109999999997</v>
      </c>
      <c r="L47" s="22">
        <f t="shared" si="14"/>
        <v>71.56049885467037</v>
      </c>
      <c r="M47" s="22">
        <f t="shared" si="56"/>
        <v>2068.1</v>
      </c>
      <c r="N47" s="22">
        <f t="shared" si="56"/>
        <v>861.7083333333333</v>
      </c>
      <c r="O47" s="22">
        <f t="shared" si="56"/>
        <v>678.5699999999999</v>
      </c>
      <c r="P47" s="22">
        <f t="shared" si="15"/>
        <v>78.74706252115469</v>
      </c>
      <c r="Q47" s="22">
        <v>170.5</v>
      </c>
      <c r="R47" s="22">
        <f t="shared" si="16"/>
        <v>71.04166666666667</v>
      </c>
      <c r="S47" s="22">
        <v>74.348</v>
      </c>
      <c r="T47" s="22">
        <f t="shared" si="17"/>
        <v>104.6540762463343</v>
      </c>
      <c r="U47" s="22">
        <v>3599</v>
      </c>
      <c r="V47" s="22">
        <f t="shared" si="18"/>
        <v>1499.5833333333335</v>
      </c>
      <c r="W47" s="22">
        <v>812.264</v>
      </c>
      <c r="X47" s="22">
        <f t="shared" si="19"/>
        <v>54.16597943873298</v>
      </c>
      <c r="Y47" s="22">
        <v>1897.6</v>
      </c>
      <c r="Z47" s="22">
        <f t="shared" si="20"/>
        <v>790.6666666666666</v>
      </c>
      <c r="AA47" s="22">
        <v>604.222</v>
      </c>
      <c r="AB47" s="22">
        <f t="shared" si="21"/>
        <v>76.41930860033726</v>
      </c>
      <c r="AC47" s="22">
        <v>210</v>
      </c>
      <c r="AD47" s="22">
        <f t="shared" si="22"/>
        <v>105</v>
      </c>
      <c r="AE47" s="22">
        <v>150</v>
      </c>
      <c r="AF47" s="22">
        <f t="shared" si="23"/>
        <v>142.85714285714286</v>
      </c>
      <c r="AG47" s="22">
        <v>0</v>
      </c>
      <c r="AH47" s="22">
        <f t="shared" si="24"/>
        <v>0</v>
      </c>
      <c r="AI47" s="22">
        <v>0</v>
      </c>
      <c r="AJ47" s="22" t="e">
        <f t="shared" si="25"/>
        <v>#DIV/0!</v>
      </c>
      <c r="AK47" s="22">
        <v>0</v>
      </c>
      <c r="AL47" s="22">
        <f t="shared" si="26"/>
        <v>0</v>
      </c>
      <c r="AM47" s="22">
        <v>0</v>
      </c>
      <c r="AN47" s="22">
        <v>0</v>
      </c>
      <c r="AO47" s="22">
        <f t="shared" si="27"/>
        <v>0</v>
      </c>
      <c r="AP47" s="22">
        <v>0</v>
      </c>
      <c r="AQ47" s="22">
        <v>17743.7</v>
      </c>
      <c r="AR47" s="22">
        <f t="shared" si="28"/>
        <v>8871.85</v>
      </c>
      <c r="AS47" s="22">
        <v>8922.9</v>
      </c>
      <c r="AT47" s="22">
        <v>0</v>
      </c>
      <c r="AU47" s="22">
        <f t="shared" si="29"/>
        <v>0</v>
      </c>
      <c r="AV47" s="22">
        <v>0</v>
      </c>
      <c r="AW47" s="22">
        <v>0</v>
      </c>
      <c r="AX47" s="22">
        <f t="shared" si="30"/>
        <v>0</v>
      </c>
      <c r="AY47" s="22">
        <v>0</v>
      </c>
      <c r="AZ47" s="22">
        <v>0</v>
      </c>
      <c r="BA47" s="22">
        <f t="shared" si="31"/>
        <v>0</v>
      </c>
      <c r="BB47" s="22">
        <v>0</v>
      </c>
      <c r="BC47" s="22">
        <f t="shared" si="57"/>
        <v>604.7</v>
      </c>
      <c r="BD47" s="22">
        <f t="shared" si="57"/>
        <v>251.95833333333337</v>
      </c>
      <c r="BE47" s="22">
        <f t="shared" si="57"/>
        <v>125.477</v>
      </c>
      <c r="BF47" s="22">
        <f t="shared" si="32"/>
        <v>49.80069455928559</v>
      </c>
      <c r="BG47" s="22">
        <v>604.7</v>
      </c>
      <c r="BH47" s="22">
        <f t="shared" si="33"/>
        <v>251.95833333333337</v>
      </c>
      <c r="BI47" s="22">
        <v>125.477</v>
      </c>
      <c r="BJ47" s="22">
        <v>0</v>
      </c>
      <c r="BK47" s="22">
        <f t="shared" si="34"/>
        <v>0</v>
      </c>
      <c r="BL47" s="22">
        <v>0</v>
      </c>
      <c r="BM47" s="22">
        <v>0</v>
      </c>
      <c r="BN47" s="22">
        <f t="shared" si="35"/>
        <v>0</v>
      </c>
      <c r="BO47" s="22">
        <v>0</v>
      </c>
      <c r="BP47" s="22">
        <v>0</v>
      </c>
      <c r="BQ47" s="22">
        <f t="shared" si="36"/>
        <v>0</v>
      </c>
      <c r="BR47" s="22">
        <v>0</v>
      </c>
      <c r="BS47" s="22">
        <v>0</v>
      </c>
      <c r="BT47" s="22">
        <f t="shared" si="37"/>
        <v>0</v>
      </c>
      <c r="BU47" s="22">
        <v>0</v>
      </c>
      <c r="BV47" s="22">
        <v>0</v>
      </c>
      <c r="BW47" s="22">
        <f t="shared" si="38"/>
        <v>0</v>
      </c>
      <c r="BX47" s="22">
        <v>0</v>
      </c>
      <c r="BY47" s="22">
        <v>800</v>
      </c>
      <c r="BZ47" s="22">
        <f t="shared" si="39"/>
        <v>333.33333333333337</v>
      </c>
      <c r="CA47" s="22">
        <v>545</v>
      </c>
      <c r="CB47" s="22">
        <v>0</v>
      </c>
      <c r="CC47" s="22">
        <f t="shared" si="40"/>
        <v>0</v>
      </c>
      <c r="CD47" s="22">
        <v>0</v>
      </c>
      <c r="CE47" s="22">
        <v>0</v>
      </c>
      <c r="CF47" s="22">
        <f t="shared" si="41"/>
        <v>0</v>
      </c>
      <c r="CG47" s="22">
        <v>0</v>
      </c>
      <c r="CH47" s="22">
        <v>0</v>
      </c>
      <c r="CI47" s="22">
        <f t="shared" si="42"/>
        <v>0</v>
      </c>
      <c r="CJ47" s="22">
        <v>0</v>
      </c>
      <c r="CK47" s="45">
        <v>0</v>
      </c>
      <c r="CL47" s="22">
        <f t="shared" si="43"/>
        <v>0</v>
      </c>
      <c r="CM47" s="22">
        <v>0</v>
      </c>
      <c r="CN47" s="22">
        <v>1100</v>
      </c>
      <c r="CO47" s="22">
        <f t="shared" si="44"/>
        <v>550</v>
      </c>
      <c r="CP47" s="22">
        <v>266</v>
      </c>
      <c r="CQ47" s="22">
        <v>0</v>
      </c>
      <c r="CR47" s="22">
        <f t="shared" si="58"/>
        <v>26125.500000000004</v>
      </c>
      <c r="CS47" s="22">
        <f t="shared" si="59"/>
        <v>12473.433333333334</v>
      </c>
      <c r="CT47" s="22">
        <f t="shared" si="60"/>
        <v>11500.211000000001</v>
      </c>
      <c r="CU47" s="45">
        <v>0</v>
      </c>
      <c r="CV47" s="22">
        <f t="shared" si="45"/>
        <v>0</v>
      </c>
      <c r="CW47" s="22">
        <v>0</v>
      </c>
      <c r="CX47" s="22">
        <v>0</v>
      </c>
      <c r="CY47" s="22">
        <f t="shared" si="46"/>
        <v>0</v>
      </c>
      <c r="CZ47" s="22">
        <v>0</v>
      </c>
      <c r="DA47" s="45">
        <v>0</v>
      </c>
      <c r="DB47" s="22">
        <f t="shared" si="47"/>
        <v>0</v>
      </c>
      <c r="DC47" s="22">
        <v>0</v>
      </c>
      <c r="DD47" s="45">
        <v>0</v>
      </c>
      <c r="DE47" s="22">
        <f t="shared" si="48"/>
        <v>0</v>
      </c>
      <c r="DF47" s="22">
        <v>0</v>
      </c>
      <c r="DG47" s="45">
        <v>0</v>
      </c>
      <c r="DH47" s="22">
        <f t="shared" si="49"/>
        <v>0</v>
      </c>
      <c r="DI47" s="22">
        <v>0</v>
      </c>
      <c r="DJ47" s="22">
        <v>2000</v>
      </c>
      <c r="DK47" s="22">
        <f t="shared" si="50"/>
        <v>1000</v>
      </c>
      <c r="DL47" s="22">
        <v>202.7</v>
      </c>
      <c r="DM47" s="22">
        <v>0</v>
      </c>
      <c r="DN47" s="22">
        <f t="shared" si="61"/>
        <v>2000</v>
      </c>
      <c r="DO47" s="22">
        <f t="shared" si="62"/>
        <v>1000</v>
      </c>
      <c r="DP47" s="22">
        <f t="shared" si="12"/>
        <v>202.7</v>
      </c>
    </row>
    <row r="48" spans="1:120" ht="17.25">
      <c r="A48" s="11">
        <v>39</v>
      </c>
      <c r="B48" s="20" t="s">
        <v>45</v>
      </c>
      <c r="C48" s="22">
        <v>13860.8253</v>
      </c>
      <c r="D48" s="22">
        <v>12173.952</v>
      </c>
      <c r="E48" s="22">
        <f t="shared" si="51"/>
        <v>40443.5</v>
      </c>
      <c r="F48" s="22">
        <f t="shared" si="52"/>
        <v>19503.333333333332</v>
      </c>
      <c r="G48" s="22">
        <f t="shared" si="52"/>
        <v>18555.02</v>
      </c>
      <c r="H48" s="22">
        <f t="shared" si="13"/>
        <v>95.137685865664</v>
      </c>
      <c r="I48" s="22">
        <f t="shared" si="53"/>
        <v>8773</v>
      </c>
      <c r="J48" s="22">
        <f t="shared" si="54"/>
        <v>3668.083333333334</v>
      </c>
      <c r="K48" s="22">
        <f t="shared" si="55"/>
        <v>2730.7200000000003</v>
      </c>
      <c r="L48" s="22">
        <f t="shared" si="14"/>
        <v>74.44541881545766</v>
      </c>
      <c r="M48" s="22">
        <f t="shared" si="56"/>
        <v>3500</v>
      </c>
      <c r="N48" s="22">
        <f t="shared" si="56"/>
        <v>1458.3333333333333</v>
      </c>
      <c r="O48" s="22">
        <f t="shared" si="56"/>
        <v>2140.974</v>
      </c>
      <c r="P48" s="22">
        <f t="shared" si="15"/>
        <v>146.80964571428575</v>
      </c>
      <c r="Q48" s="22">
        <v>200</v>
      </c>
      <c r="R48" s="22">
        <f t="shared" si="16"/>
        <v>83.33333333333334</v>
      </c>
      <c r="S48" s="22">
        <v>12.522</v>
      </c>
      <c r="T48" s="22">
        <f t="shared" si="17"/>
        <v>15.026399999999999</v>
      </c>
      <c r="U48" s="22">
        <v>3710</v>
      </c>
      <c r="V48" s="22">
        <f t="shared" si="18"/>
        <v>1545.8333333333335</v>
      </c>
      <c r="W48" s="22">
        <v>477.746</v>
      </c>
      <c r="X48" s="22">
        <f t="shared" si="19"/>
        <v>30.90540161725067</v>
      </c>
      <c r="Y48" s="22">
        <v>3300</v>
      </c>
      <c r="Z48" s="22">
        <f t="shared" si="20"/>
        <v>1375</v>
      </c>
      <c r="AA48" s="22">
        <v>2128.452</v>
      </c>
      <c r="AB48" s="22">
        <f t="shared" si="21"/>
        <v>154.79650909090913</v>
      </c>
      <c r="AC48" s="22">
        <v>102</v>
      </c>
      <c r="AD48" s="22">
        <f t="shared" si="22"/>
        <v>51</v>
      </c>
      <c r="AE48" s="22">
        <v>12</v>
      </c>
      <c r="AF48" s="22">
        <f t="shared" si="23"/>
        <v>23.52941176470588</v>
      </c>
      <c r="AG48" s="22">
        <v>0</v>
      </c>
      <c r="AH48" s="22">
        <f t="shared" si="24"/>
        <v>0</v>
      </c>
      <c r="AI48" s="22">
        <v>0</v>
      </c>
      <c r="AJ48" s="22" t="e">
        <f t="shared" si="25"/>
        <v>#DIV/0!</v>
      </c>
      <c r="AK48" s="22">
        <v>0</v>
      </c>
      <c r="AL48" s="22">
        <f t="shared" si="26"/>
        <v>0</v>
      </c>
      <c r="AM48" s="22">
        <v>0</v>
      </c>
      <c r="AN48" s="22">
        <v>0</v>
      </c>
      <c r="AO48" s="22">
        <f t="shared" si="27"/>
        <v>0</v>
      </c>
      <c r="AP48" s="22">
        <v>0</v>
      </c>
      <c r="AQ48" s="22">
        <v>31670.5</v>
      </c>
      <c r="AR48" s="22">
        <f t="shared" si="28"/>
        <v>15835.25</v>
      </c>
      <c r="AS48" s="22">
        <v>15824.3</v>
      </c>
      <c r="AT48" s="22">
        <v>0</v>
      </c>
      <c r="AU48" s="22">
        <f t="shared" si="29"/>
        <v>0</v>
      </c>
      <c r="AV48" s="22">
        <v>0</v>
      </c>
      <c r="AW48" s="22">
        <v>0</v>
      </c>
      <c r="AX48" s="22">
        <f t="shared" si="30"/>
        <v>0</v>
      </c>
      <c r="AY48" s="22">
        <v>0</v>
      </c>
      <c r="AZ48" s="22">
        <v>0</v>
      </c>
      <c r="BA48" s="22">
        <f t="shared" si="31"/>
        <v>0</v>
      </c>
      <c r="BB48" s="22">
        <v>0</v>
      </c>
      <c r="BC48" s="22">
        <f t="shared" si="57"/>
        <v>1411</v>
      </c>
      <c r="BD48" s="22">
        <f t="shared" si="57"/>
        <v>587.9166666666667</v>
      </c>
      <c r="BE48" s="22">
        <f t="shared" si="57"/>
        <v>100</v>
      </c>
      <c r="BF48" s="22">
        <f t="shared" si="32"/>
        <v>17.009213323883767</v>
      </c>
      <c r="BG48" s="22">
        <v>1400</v>
      </c>
      <c r="BH48" s="22">
        <f t="shared" si="33"/>
        <v>583.3333333333334</v>
      </c>
      <c r="BI48" s="22">
        <v>100</v>
      </c>
      <c r="BJ48" s="22">
        <v>0</v>
      </c>
      <c r="BK48" s="22">
        <f t="shared" si="34"/>
        <v>0</v>
      </c>
      <c r="BL48" s="22">
        <v>0</v>
      </c>
      <c r="BM48" s="22">
        <v>0</v>
      </c>
      <c r="BN48" s="22">
        <f t="shared" si="35"/>
        <v>0</v>
      </c>
      <c r="BO48" s="22">
        <v>0</v>
      </c>
      <c r="BP48" s="22">
        <v>11</v>
      </c>
      <c r="BQ48" s="22">
        <f t="shared" si="36"/>
        <v>4.583333333333333</v>
      </c>
      <c r="BR48" s="22">
        <v>0</v>
      </c>
      <c r="BS48" s="22">
        <v>0</v>
      </c>
      <c r="BT48" s="22">
        <f t="shared" si="37"/>
        <v>0</v>
      </c>
      <c r="BU48" s="22">
        <v>0</v>
      </c>
      <c r="BV48" s="22">
        <v>0</v>
      </c>
      <c r="BW48" s="22">
        <f t="shared" si="38"/>
        <v>0</v>
      </c>
      <c r="BX48" s="22">
        <v>0</v>
      </c>
      <c r="BY48" s="22">
        <v>0</v>
      </c>
      <c r="BZ48" s="22">
        <f t="shared" si="39"/>
        <v>0</v>
      </c>
      <c r="CA48" s="22">
        <v>0</v>
      </c>
      <c r="CB48" s="22">
        <v>0</v>
      </c>
      <c r="CC48" s="22">
        <f t="shared" si="40"/>
        <v>0</v>
      </c>
      <c r="CD48" s="22">
        <v>0</v>
      </c>
      <c r="CE48" s="22">
        <v>0</v>
      </c>
      <c r="CF48" s="22">
        <f t="shared" si="41"/>
        <v>0</v>
      </c>
      <c r="CG48" s="22">
        <v>0</v>
      </c>
      <c r="CH48" s="22">
        <v>0</v>
      </c>
      <c r="CI48" s="22">
        <f t="shared" si="42"/>
        <v>0</v>
      </c>
      <c r="CJ48" s="22">
        <v>0</v>
      </c>
      <c r="CK48" s="45">
        <v>0</v>
      </c>
      <c r="CL48" s="22">
        <f t="shared" si="43"/>
        <v>0</v>
      </c>
      <c r="CM48" s="22">
        <v>0</v>
      </c>
      <c r="CN48" s="22">
        <v>50</v>
      </c>
      <c r="CO48" s="22">
        <f t="shared" si="44"/>
        <v>25</v>
      </c>
      <c r="CP48" s="22">
        <v>0</v>
      </c>
      <c r="CQ48" s="22">
        <v>0</v>
      </c>
      <c r="CR48" s="22">
        <f t="shared" si="58"/>
        <v>40443.5</v>
      </c>
      <c r="CS48" s="22">
        <f t="shared" si="59"/>
        <v>19503.333333333332</v>
      </c>
      <c r="CT48" s="22">
        <f t="shared" si="60"/>
        <v>18555.02</v>
      </c>
      <c r="CU48" s="45">
        <v>0</v>
      </c>
      <c r="CV48" s="22">
        <f t="shared" si="45"/>
        <v>0</v>
      </c>
      <c r="CW48" s="22">
        <v>0</v>
      </c>
      <c r="CX48" s="22">
        <v>0</v>
      </c>
      <c r="CY48" s="22">
        <f t="shared" si="46"/>
        <v>0</v>
      </c>
      <c r="CZ48" s="22">
        <v>0</v>
      </c>
      <c r="DA48" s="45">
        <v>0</v>
      </c>
      <c r="DB48" s="22">
        <f t="shared" si="47"/>
        <v>0</v>
      </c>
      <c r="DC48" s="22">
        <v>0</v>
      </c>
      <c r="DD48" s="45">
        <v>0</v>
      </c>
      <c r="DE48" s="22">
        <f t="shared" si="48"/>
        <v>0</v>
      </c>
      <c r="DF48" s="22">
        <v>0</v>
      </c>
      <c r="DG48" s="45">
        <v>0</v>
      </c>
      <c r="DH48" s="22">
        <f t="shared" si="49"/>
        <v>0</v>
      </c>
      <c r="DI48" s="22">
        <v>0</v>
      </c>
      <c r="DJ48" s="22">
        <v>5700</v>
      </c>
      <c r="DK48" s="22">
        <f t="shared" si="50"/>
        <v>2850</v>
      </c>
      <c r="DL48" s="22">
        <v>0</v>
      </c>
      <c r="DM48" s="22">
        <v>0</v>
      </c>
      <c r="DN48" s="22">
        <f t="shared" si="61"/>
        <v>5700</v>
      </c>
      <c r="DO48" s="22">
        <f t="shared" si="62"/>
        <v>2850</v>
      </c>
      <c r="DP48" s="22">
        <f t="shared" si="12"/>
        <v>0</v>
      </c>
    </row>
    <row r="49" spans="1:120" ht="17.25">
      <c r="A49" s="11">
        <v>40</v>
      </c>
      <c r="B49" s="20" t="s">
        <v>46</v>
      </c>
      <c r="C49" s="22">
        <v>513.3319</v>
      </c>
      <c r="D49" s="22">
        <v>0.722</v>
      </c>
      <c r="E49" s="22">
        <f t="shared" si="51"/>
        <v>17471.6</v>
      </c>
      <c r="F49" s="22">
        <f t="shared" si="52"/>
        <v>8222.091666666667</v>
      </c>
      <c r="G49" s="22">
        <f t="shared" si="52"/>
        <v>8595.469</v>
      </c>
      <c r="H49" s="22">
        <f t="shared" si="13"/>
        <v>104.54114778173842</v>
      </c>
      <c r="I49" s="22">
        <f t="shared" si="53"/>
        <v>6219.5</v>
      </c>
      <c r="J49" s="22">
        <f t="shared" si="54"/>
        <v>2596.0416666666665</v>
      </c>
      <c r="K49" s="22">
        <f t="shared" si="55"/>
        <v>3063.7690000000002</v>
      </c>
      <c r="L49" s="22">
        <f t="shared" si="14"/>
        <v>118.0169424604767</v>
      </c>
      <c r="M49" s="22">
        <f t="shared" si="56"/>
        <v>2481.3</v>
      </c>
      <c r="N49" s="22">
        <f t="shared" si="56"/>
        <v>1033.875</v>
      </c>
      <c r="O49" s="22">
        <f t="shared" si="56"/>
        <v>1548.6889999999999</v>
      </c>
      <c r="P49" s="22">
        <f t="shared" si="15"/>
        <v>149.79460766533668</v>
      </c>
      <c r="Q49" s="22">
        <v>41</v>
      </c>
      <c r="R49" s="22">
        <f t="shared" si="16"/>
        <v>17.083333333333332</v>
      </c>
      <c r="S49" s="22">
        <v>43.839</v>
      </c>
      <c r="T49" s="22">
        <f t="shared" si="17"/>
        <v>256.61853658536586</v>
      </c>
      <c r="U49" s="22">
        <v>3183.2</v>
      </c>
      <c r="V49" s="22">
        <f t="shared" si="18"/>
        <v>1326.3333333333333</v>
      </c>
      <c r="W49" s="22">
        <v>1275.048</v>
      </c>
      <c r="X49" s="22">
        <f t="shared" si="19"/>
        <v>96.1332998240764</v>
      </c>
      <c r="Y49" s="22">
        <v>2440.3</v>
      </c>
      <c r="Z49" s="22">
        <f t="shared" si="20"/>
        <v>1016.7916666666667</v>
      </c>
      <c r="AA49" s="22">
        <v>1504.85</v>
      </c>
      <c r="AB49" s="22">
        <f t="shared" si="21"/>
        <v>147.99983608572717</v>
      </c>
      <c r="AC49" s="22">
        <v>40</v>
      </c>
      <c r="AD49" s="22">
        <f t="shared" si="22"/>
        <v>20</v>
      </c>
      <c r="AE49" s="22">
        <v>40</v>
      </c>
      <c r="AF49" s="22">
        <f t="shared" si="23"/>
        <v>200</v>
      </c>
      <c r="AG49" s="22">
        <v>0</v>
      </c>
      <c r="AH49" s="22">
        <f t="shared" si="24"/>
        <v>0</v>
      </c>
      <c r="AI49" s="22">
        <v>0</v>
      </c>
      <c r="AJ49" s="22" t="e">
        <f t="shared" si="25"/>
        <v>#DIV/0!</v>
      </c>
      <c r="AK49" s="22">
        <v>0</v>
      </c>
      <c r="AL49" s="22">
        <f t="shared" si="26"/>
        <v>0</v>
      </c>
      <c r="AM49" s="22">
        <v>0</v>
      </c>
      <c r="AN49" s="22">
        <v>0</v>
      </c>
      <c r="AO49" s="22">
        <f t="shared" si="27"/>
        <v>0</v>
      </c>
      <c r="AP49" s="22">
        <v>0</v>
      </c>
      <c r="AQ49" s="22">
        <v>11252.1</v>
      </c>
      <c r="AR49" s="22">
        <f t="shared" si="28"/>
        <v>5626.05</v>
      </c>
      <c r="AS49" s="22">
        <v>5531.7</v>
      </c>
      <c r="AT49" s="22">
        <v>0</v>
      </c>
      <c r="AU49" s="22">
        <f t="shared" si="29"/>
        <v>0</v>
      </c>
      <c r="AV49" s="22">
        <v>0</v>
      </c>
      <c r="AW49" s="22">
        <v>0</v>
      </c>
      <c r="AX49" s="22">
        <f t="shared" si="30"/>
        <v>0</v>
      </c>
      <c r="AY49" s="22">
        <v>0</v>
      </c>
      <c r="AZ49" s="22">
        <v>0</v>
      </c>
      <c r="BA49" s="22">
        <f t="shared" si="31"/>
        <v>0</v>
      </c>
      <c r="BB49" s="22">
        <v>0</v>
      </c>
      <c r="BC49" s="22">
        <f t="shared" si="57"/>
        <v>500</v>
      </c>
      <c r="BD49" s="22">
        <f t="shared" si="57"/>
        <v>208.33333333333331</v>
      </c>
      <c r="BE49" s="22">
        <f t="shared" si="57"/>
        <v>200.032</v>
      </c>
      <c r="BF49" s="22">
        <f t="shared" si="32"/>
        <v>96.01536000000002</v>
      </c>
      <c r="BG49" s="22">
        <v>500</v>
      </c>
      <c r="BH49" s="22">
        <f t="shared" si="33"/>
        <v>208.33333333333331</v>
      </c>
      <c r="BI49" s="22">
        <v>200.032</v>
      </c>
      <c r="BJ49" s="22">
        <v>0</v>
      </c>
      <c r="BK49" s="22">
        <f t="shared" si="34"/>
        <v>0</v>
      </c>
      <c r="BL49" s="22">
        <v>0</v>
      </c>
      <c r="BM49" s="22">
        <v>0</v>
      </c>
      <c r="BN49" s="22">
        <f t="shared" si="35"/>
        <v>0</v>
      </c>
      <c r="BO49" s="22">
        <v>0</v>
      </c>
      <c r="BP49" s="22">
        <v>0</v>
      </c>
      <c r="BQ49" s="22">
        <f t="shared" si="36"/>
        <v>0</v>
      </c>
      <c r="BR49" s="22">
        <v>0</v>
      </c>
      <c r="BS49" s="22">
        <v>0</v>
      </c>
      <c r="BT49" s="22">
        <f t="shared" si="37"/>
        <v>0</v>
      </c>
      <c r="BU49" s="22">
        <v>0</v>
      </c>
      <c r="BV49" s="22">
        <v>0</v>
      </c>
      <c r="BW49" s="22">
        <f t="shared" si="38"/>
        <v>0</v>
      </c>
      <c r="BX49" s="22">
        <v>0</v>
      </c>
      <c r="BY49" s="22">
        <v>0</v>
      </c>
      <c r="BZ49" s="22">
        <f t="shared" si="39"/>
        <v>0</v>
      </c>
      <c r="CA49" s="22">
        <v>0</v>
      </c>
      <c r="CB49" s="22">
        <v>15</v>
      </c>
      <c r="CC49" s="22">
        <f t="shared" si="40"/>
        <v>7.5</v>
      </c>
      <c r="CD49" s="22">
        <v>0</v>
      </c>
      <c r="CE49" s="22">
        <v>0</v>
      </c>
      <c r="CF49" s="22">
        <f t="shared" si="41"/>
        <v>0</v>
      </c>
      <c r="CG49" s="22">
        <v>0</v>
      </c>
      <c r="CH49" s="22">
        <v>0</v>
      </c>
      <c r="CI49" s="22">
        <f t="shared" si="42"/>
        <v>0</v>
      </c>
      <c r="CJ49" s="22">
        <v>0</v>
      </c>
      <c r="CK49" s="45">
        <v>0</v>
      </c>
      <c r="CL49" s="22">
        <f t="shared" si="43"/>
        <v>0</v>
      </c>
      <c r="CM49" s="22">
        <v>0</v>
      </c>
      <c r="CN49" s="22">
        <v>0</v>
      </c>
      <c r="CO49" s="22">
        <f t="shared" si="44"/>
        <v>0</v>
      </c>
      <c r="CP49" s="22">
        <v>0</v>
      </c>
      <c r="CQ49" s="22">
        <v>0</v>
      </c>
      <c r="CR49" s="22">
        <f t="shared" si="58"/>
        <v>17471.6</v>
      </c>
      <c r="CS49" s="22">
        <f t="shared" si="59"/>
        <v>8222.091666666667</v>
      </c>
      <c r="CT49" s="22">
        <f t="shared" si="60"/>
        <v>8595.469</v>
      </c>
      <c r="CU49" s="45">
        <v>0</v>
      </c>
      <c r="CV49" s="22">
        <f t="shared" si="45"/>
        <v>0</v>
      </c>
      <c r="CW49" s="22">
        <v>0</v>
      </c>
      <c r="CX49" s="22">
        <v>0</v>
      </c>
      <c r="CY49" s="22">
        <f t="shared" si="46"/>
        <v>0</v>
      </c>
      <c r="CZ49" s="22">
        <v>0</v>
      </c>
      <c r="DA49" s="45">
        <v>0</v>
      </c>
      <c r="DB49" s="22">
        <f t="shared" si="47"/>
        <v>0</v>
      </c>
      <c r="DC49" s="22">
        <v>0</v>
      </c>
      <c r="DD49" s="45">
        <v>0</v>
      </c>
      <c r="DE49" s="22">
        <f t="shared" si="48"/>
        <v>0</v>
      </c>
      <c r="DF49" s="22">
        <v>0</v>
      </c>
      <c r="DG49" s="45">
        <v>0</v>
      </c>
      <c r="DH49" s="22">
        <f t="shared" si="49"/>
        <v>0</v>
      </c>
      <c r="DI49" s="22">
        <v>0</v>
      </c>
      <c r="DJ49" s="22">
        <v>1100</v>
      </c>
      <c r="DK49" s="22">
        <f t="shared" si="50"/>
        <v>550</v>
      </c>
      <c r="DL49" s="22">
        <v>0</v>
      </c>
      <c r="DM49" s="22">
        <v>0</v>
      </c>
      <c r="DN49" s="22">
        <f t="shared" si="61"/>
        <v>1100</v>
      </c>
      <c r="DO49" s="22">
        <f t="shared" si="62"/>
        <v>550</v>
      </c>
      <c r="DP49" s="22">
        <f t="shared" si="12"/>
        <v>0</v>
      </c>
    </row>
    <row r="50" spans="1:120" ht="17.25">
      <c r="A50" s="11">
        <v>41</v>
      </c>
      <c r="B50" s="20" t="s">
        <v>47</v>
      </c>
      <c r="C50" s="22">
        <v>724.6766</v>
      </c>
      <c r="D50" s="22">
        <v>4343.461</v>
      </c>
      <c r="E50" s="22">
        <f t="shared" si="51"/>
        <v>21696</v>
      </c>
      <c r="F50" s="22">
        <f t="shared" si="52"/>
        <v>10422.125</v>
      </c>
      <c r="G50" s="22">
        <f t="shared" si="52"/>
        <v>10132.426</v>
      </c>
      <c r="H50" s="22">
        <f t="shared" si="13"/>
        <v>97.22034613862336</v>
      </c>
      <c r="I50" s="22">
        <f t="shared" si="53"/>
        <v>5356.5</v>
      </c>
      <c r="J50" s="22">
        <f t="shared" si="54"/>
        <v>2252.375</v>
      </c>
      <c r="K50" s="22">
        <f t="shared" si="55"/>
        <v>1985.7259999999999</v>
      </c>
      <c r="L50" s="22">
        <f t="shared" si="14"/>
        <v>88.16142960208668</v>
      </c>
      <c r="M50" s="22">
        <f t="shared" si="56"/>
        <v>1410.5</v>
      </c>
      <c r="N50" s="22">
        <f t="shared" si="56"/>
        <v>587.7083333333333</v>
      </c>
      <c r="O50" s="22">
        <f t="shared" si="56"/>
        <v>610.29</v>
      </c>
      <c r="P50" s="22">
        <f t="shared" si="15"/>
        <v>103.84232541651896</v>
      </c>
      <c r="Q50" s="22">
        <v>85</v>
      </c>
      <c r="R50" s="22">
        <f t="shared" si="16"/>
        <v>35.416666666666664</v>
      </c>
      <c r="S50" s="22">
        <v>39.69</v>
      </c>
      <c r="T50" s="22">
        <f t="shared" si="17"/>
        <v>112.06588235294117</v>
      </c>
      <c r="U50" s="22">
        <v>3100</v>
      </c>
      <c r="V50" s="22">
        <f t="shared" si="18"/>
        <v>1291.6666666666665</v>
      </c>
      <c r="W50" s="22">
        <v>1169.788</v>
      </c>
      <c r="X50" s="22">
        <f t="shared" si="19"/>
        <v>90.56423225806452</v>
      </c>
      <c r="Y50" s="22">
        <v>1325.5</v>
      </c>
      <c r="Z50" s="22">
        <f t="shared" si="20"/>
        <v>552.2916666666666</v>
      </c>
      <c r="AA50" s="22">
        <v>570.6</v>
      </c>
      <c r="AB50" s="22">
        <f t="shared" si="21"/>
        <v>103.3149754809506</v>
      </c>
      <c r="AC50" s="22">
        <v>246</v>
      </c>
      <c r="AD50" s="22">
        <f t="shared" si="22"/>
        <v>123</v>
      </c>
      <c r="AE50" s="22">
        <v>52.5</v>
      </c>
      <c r="AF50" s="22">
        <f t="shared" si="23"/>
        <v>42.68292682926829</v>
      </c>
      <c r="AG50" s="22">
        <v>0</v>
      </c>
      <c r="AH50" s="22">
        <f t="shared" si="24"/>
        <v>0</v>
      </c>
      <c r="AI50" s="22">
        <v>0</v>
      </c>
      <c r="AJ50" s="22" t="e">
        <f t="shared" si="25"/>
        <v>#DIV/0!</v>
      </c>
      <c r="AK50" s="22">
        <v>0</v>
      </c>
      <c r="AL50" s="22">
        <f t="shared" si="26"/>
        <v>0</v>
      </c>
      <c r="AM50" s="22">
        <v>0</v>
      </c>
      <c r="AN50" s="22">
        <v>0</v>
      </c>
      <c r="AO50" s="22">
        <f t="shared" si="27"/>
        <v>0</v>
      </c>
      <c r="AP50" s="22">
        <v>0</v>
      </c>
      <c r="AQ50" s="22">
        <v>16339.5</v>
      </c>
      <c r="AR50" s="22">
        <f t="shared" si="28"/>
        <v>8169.75</v>
      </c>
      <c r="AS50" s="22">
        <v>8146.7</v>
      </c>
      <c r="AT50" s="22">
        <v>0</v>
      </c>
      <c r="AU50" s="22">
        <f t="shared" si="29"/>
        <v>0</v>
      </c>
      <c r="AV50" s="22">
        <v>0</v>
      </c>
      <c r="AW50" s="22">
        <v>0</v>
      </c>
      <c r="AX50" s="22">
        <f t="shared" si="30"/>
        <v>0</v>
      </c>
      <c r="AY50" s="22">
        <v>0</v>
      </c>
      <c r="AZ50" s="22">
        <v>0</v>
      </c>
      <c r="BA50" s="22">
        <f t="shared" si="31"/>
        <v>0</v>
      </c>
      <c r="BB50" s="22">
        <v>0</v>
      </c>
      <c r="BC50" s="22">
        <f t="shared" si="57"/>
        <v>600</v>
      </c>
      <c r="BD50" s="22">
        <f t="shared" si="57"/>
        <v>250</v>
      </c>
      <c r="BE50" s="22">
        <f t="shared" si="57"/>
        <v>153.148</v>
      </c>
      <c r="BF50" s="22">
        <f t="shared" si="32"/>
        <v>61.2592</v>
      </c>
      <c r="BG50" s="22">
        <v>600</v>
      </c>
      <c r="BH50" s="22">
        <f t="shared" si="33"/>
        <v>250</v>
      </c>
      <c r="BI50" s="22">
        <v>153.148</v>
      </c>
      <c r="BJ50" s="22">
        <v>0</v>
      </c>
      <c r="BK50" s="22">
        <f t="shared" si="34"/>
        <v>0</v>
      </c>
      <c r="BL50" s="22">
        <v>0</v>
      </c>
      <c r="BM50" s="22">
        <v>0</v>
      </c>
      <c r="BN50" s="22">
        <f t="shared" si="35"/>
        <v>0</v>
      </c>
      <c r="BO50" s="22">
        <v>0</v>
      </c>
      <c r="BP50" s="22">
        <v>0</v>
      </c>
      <c r="BQ50" s="22">
        <f t="shared" si="36"/>
        <v>0</v>
      </c>
      <c r="BR50" s="22">
        <v>0</v>
      </c>
      <c r="BS50" s="22">
        <v>0</v>
      </c>
      <c r="BT50" s="22">
        <f t="shared" si="37"/>
        <v>0</v>
      </c>
      <c r="BU50" s="22">
        <v>0</v>
      </c>
      <c r="BV50" s="22">
        <v>0</v>
      </c>
      <c r="BW50" s="22">
        <f t="shared" si="38"/>
        <v>0</v>
      </c>
      <c r="BX50" s="22">
        <v>0</v>
      </c>
      <c r="BY50" s="22">
        <v>0</v>
      </c>
      <c r="BZ50" s="22">
        <f t="shared" si="39"/>
        <v>0</v>
      </c>
      <c r="CA50" s="22">
        <v>0</v>
      </c>
      <c r="CB50" s="22">
        <v>0</v>
      </c>
      <c r="CC50" s="22">
        <f t="shared" si="40"/>
        <v>0</v>
      </c>
      <c r="CD50" s="22">
        <v>0</v>
      </c>
      <c r="CE50" s="22">
        <v>0</v>
      </c>
      <c r="CF50" s="22">
        <f t="shared" si="41"/>
        <v>0</v>
      </c>
      <c r="CG50" s="22">
        <v>0</v>
      </c>
      <c r="CH50" s="22">
        <v>0</v>
      </c>
      <c r="CI50" s="22">
        <f t="shared" si="42"/>
        <v>0</v>
      </c>
      <c r="CJ50" s="22">
        <v>0</v>
      </c>
      <c r="CK50" s="45">
        <v>0</v>
      </c>
      <c r="CL50" s="22">
        <f t="shared" si="43"/>
        <v>0</v>
      </c>
      <c r="CM50" s="22">
        <v>0</v>
      </c>
      <c r="CN50" s="22">
        <v>0</v>
      </c>
      <c r="CO50" s="22">
        <f t="shared" si="44"/>
        <v>0</v>
      </c>
      <c r="CP50" s="22">
        <v>0</v>
      </c>
      <c r="CQ50" s="22">
        <v>0</v>
      </c>
      <c r="CR50" s="22">
        <f t="shared" si="58"/>
        <v>21696</v>
      </c>
      <c r="CS50" s="22">
        <f t="shared" si="59"/>
        <v>10422.125</v>
      </c>
      <c r="CT50" s="22">
        <f t="shared" si="60"/>
        <v>10132.426</v>
      </c>
      <c r="CU50" s="45">
        <v>0</v>
      </c>
      <c r="CV50" s="22">
        <f t="shared" si="45"/>
        <v>0</v>
      </c>
      <c r="CW50" s="22">
        <v>0</v>
      </c>
      <c r="CX50" s="22">
        <v>0</v>
      </c>
      <c r="CY50" s="22">
        <f t="shared" si="46"/>
        <v>0</v>
      </c>
      <c r="CZ50" s="22">
        <v>0</v>
      </c>
      <c r="DA50" s="45">
        <v>0</v>
      </c>
      <c r="DB50" s="22">
        <f t="shared" si="47"/>
        <v>0</v>
      </c>
      <c r="DC50" s="22">
        <v>0</v>
      </c>
      <c r="DD50" s="45">
        <v>0</v>
      </c>
      <c r="DE50" s="22">
        <f t="shared" si="48"/>
        <v>0</v>
      </c>
      <c r="DF50" s="22">
        <v>0</v>
      </c>
      <c r="DG50" s="45">
        <v>0</v>
      </c>
      <c r="DH50" s="22">
        <f t="shared" si="49"/>
        <v>0</v>
      </c>
      <c r="DI50" s="22">
        <v>0</v>
      </c>
      <c r="DJ50" s="22">
        <v>1000</v>
      </c>
      <c r="DK50" s="22">
        <f t="shared" si="50"/>
        <v>500</v>
      </c>
      <c r="DL50" s="22">
        <v>0</v>
      </c>
      <c r="DM50" s="22">
        <v>0</v>
      </c>
      <c r="DN50" s="22">
        <f t="shared" si="61"/>
        <v>1000</v>
      </c>
      <c r="DO50" s="22">
        <f t="shared" si="62"/>
        <v>500</v>
      </c>
      <c r="DP50" s="22">
        <f t="shared" si="12"/>
        <v>0</v>
      </c>
    </row>
    <row r="51" spans="1:120" ht="17.25">
      <c r="A51" s="11">
        <v>42</v>
      </c>
      <c r="B51" s="20" t="s">
        <v>48</v>
      </c>
      <c r="C51" s="22">
        <v>2446.4585</v>
      </c>
      <c r="D51" s="22">
        <v>9625.094</v>
      </c>
      <c r="E51" s="22">
        <f t="shared" si="51"/>
        <v>48843.8</v>
      </c>
      <c r="F51" s="22">
        <f t="shared" si="52"/>
        <v>23500.066666666666</v>
      </c>
      <c r="G51" s="22">
        <f t="shared" si="52"/>
        <v>24535.990999999998</v>
      </c>
      <c r="H51" s="22">
        <f t="shared" si="13"/>
        <v>104.40817614701803</v>
      </c>
      <c r="I51" s="22">
        <f t="shared" si="53"/>
        <v>11342</v>
      </c>
      <c r="J51" s="22">
        <f t="shared" si="54"/>
        <v>4749.166666666666</v>
      </c>
      <c r="K51" s="22">
        <f t="shared" si="55"/>
        <v>5809.391</v>
      </c>
      <c r="L51" s="22">
        <f t="shared" si="14"/>
        <v>122.32442884716616</v>
      </c>
      <c r="M51" s="22">
        <f t="shared" si="56"/>
        <v>5241.599999999999</v>
      </c>
      <c r="N51" s="22">
        <f t="shared" si="56"/>
        <v>2183.9999999999995</v>
      </c>
      <c r="O51" s="22">
        <f t="shared" si="56"/>
        <v>3053.938</v>
      </c>
      <c r="P51" s="22">
        <f t="shared" si="15"/>
        <v>139.83232600732606</v>
      </c>
      <c r="Q51" s="22">
        <v>498.7</v>
      </c>
      <c r="R51" s="22">
        <f t="shared" si="16"/>
        <v>207.79166666666666</v>
      </c>
      <c r="S51" s="22">
        <v>26.617</v>
      </c>
      <c r="T51" s="22">
        <f t="shared" si="17"/>
        <v>12.80946460798075</v>
      </c>
      <c r="U51" s="22">
        <v>4124.6</v>
      </c>
      <c r="V51" s="22">
        <f t="shared" si="18"/>
        <v>1718.5833333333335</v>
      </c>
      <c r="W51" s="22">
        <v>1712.094</v>
      </c>
      <c r="X51" s="22">
        <f t="shared" si="19"/>
        <v>99.62240217233186</v>
      </c>
      <c r="Y51" s="22">
        <v>4742.9</v>
      </c>
      <c r="Z51" s="22">
        <f t="shared" si="20"/>
        <v>1976.208333333333</v>
      </c>
      <c r="AA51" s="22">
        <v>3027.321</v>
      </c>
      <c r="AB51" s="22">
        <f t="shared" si="21"/>
        <v>153.18835311729114</v>
      </c>
      <c r="AC51" s="22">
        <v>240</v>
      </c>
      <c r="AD51" s="22">
        <f t="shared" si="22"/>
        <v>120</v>
      </c>
      <c r="AE51" s="22">
        <v>48</v>
      </c>
      <c r="AF51" s="22">
        <f t="shared" si="23"/>
        <v>40</v>
      </c>
      <c r="AG51" s="22">
        <v>0</v>
      </c>
      <c r="AH51" s="22">
        <f t="shared" si="24"/>
        <v>0</v>
      </c>
      <c r="AI51" s="22">
        <v>0</v>
      </c>
      <c r="AJ51" s="22" t="e">
        <f t="shared" si="25"/>
        <v>#DIV/0!</v>
      </c>
      <c r="AK51" s="22">
        <v>0</v>
      </c>
      <c r="AL51" s="22">
        <f t="shared" si="26"/>
        <v>0</v>
      </c>
      <c r="AM51" s="22">
        <v>0</v>
      </c>
      <c r="AN51" s="22">
        <v>0</v>
      </c>
      <c r="AO51" s="22">
        <f t="shared" si="27"/>
        <v>0</v>
      </c>
      <c r="AP51" s="22">
        <v>0</v>
      </c>
      <c r="AQ51" s="22">
        <v>37501.8</v>
      </c>
      <c r="AR51" s="22">
        <f t="shared" si="28"/>
        <v>18750.9</v>
      </c>
      <c r="AS51" s="22">
        <v>18726.6</v>
      </c>
      <c r="AT51" s="22">
        <v>0</v>
      </c>
      <c r="AU51" s="22">
        <f t="shared" si="29"/>
        <v>0</v>
      </c>
      <c r="AV51" s="22">
        <v>0</v>
      </c>
      <c r="AW51" s="22">
        <v>0</v>
      </c>
      <c r="AX51" s="22">
        <f t="shared" si="30"/>
        <v>0</v>
      </c>
      <c r="AY51" s="22">
        <v>0</v>
      </c>
      <c r="AZ51" s="22">
        <v>0</v>
      </c>
      <c r="BA51" s="22">
        <f t="shared" si="31"/>
        <v>0</v>
      </c>
      <c r="BB51" s="22">
        <v>0</v>
      </c>
      <c r="BC51" s="22">
        <f t="shared" si="57"/>
        <v>1695.8</v>
      </c>
      <c r="BD51" s="22">
        <f t="shared" si="57"/>
        <v>706.5833333333333</v>
      </c>
      <c r="BE51" s="22">
        <f t="shared" si="57"/>
        <v>838.95</v>
      </c>
      <c r="BF51" s="22">
        <f t="shared" si="32"/>
        <v>118.73334119589576</v>
      </c>
      <c r="BG51" s="22">
        <v>1695.8</v>
      </c>
      <c r="BH51" s="22">
        <f t="shared" si="33"/>
        <v>706.5833333333333</v>
      </c>
      <c r="BI51" s="22">
        <v>838.95</v>
      </c>
      <c r="BJ51" s="22">
        <v>0</v>
      </c>
      <c r="BK51" s="22">
        <f t="shared" si="34"/>
        <v>0</v>
      </c>
      <c r="BL51" s="22">
        <v>0</v>
      </c>
      <c r="BM51" s="22">
        <v>0</v>
      </c>
      <c r="BN51" s="22">
        <f t="shared" si="35"/>
        <v>0</v>
      </c>
      <c r="BO51" s="22">
        <v>0</v>
      </c>
      <c r="BP51" s="22">
        <v>0</v>
      </c>
      <c r="BQ51" s="22">
        <f t="shared" si="36"/>
        <v>0</v>
      </c>
      <c r="BR51" s="22">
        <v>0</v>
      </c>
      <c r="BS51" s="22">
        <v>0</v>
      </c>
      <c r="BT51" s="22">
        <f t="shared" si="37"/>
        <v>0</v>
      </c>
      <c r="BU51" s="22">
        <v>0</v>
      </c>
      <c r="BV51" s="22">
        <v>0</v>
      </c>
      <c r="BW51" s="22">
        <f t="shared" si="38"/>
        <v>0</v>
      </c>
      <c r="BX51" s="22">
        <v>0</v>
      </c>
      <c r="BY51" s="22">
        <v>0</v>
      </c>
      <c r="BZ51" s="22">
        <f t="shared" si="39"/>
        <v>0</v>
      </c>
      <c r="CA51" s="22">
        <v>0</v>
      </c>
      <c r="CB51" s="22">
        <v>40</v>
      </c>
      <c r="CC51" s="22">
        <f t="shared" si="40"/>
        <v>20</v>
      </c>
      <c r="CD51" s="22">
        <v>0</v>
      </c>
      <c r="CE51" s="22">
        <v>0</v>
      </c>
      <c r="CF51" s="22">
        <f t="shared" si="41"/>
        <v>0</v>
      </c>
      <c r="CG51" s="22">
        <v>0</v>
      </c>
      <c r="CH51" s="22">
        <v>0</v>
      </c>
      <c r="CI51" s="22">
        <f t="shared" si="42"/>
        <v>0</v>
      </c>
      <c r="CJ51" s="22">
        <v>0</v>
      </c>
      <c r="CK51" s="45">
        <v>0</v>
      </c>
      <c r="CL51" s="22">
        <f t="shared" si="43"/>
        <v>0</v>
      </c>
      <c r="CM51" s="22">
        <v>0</v>
      </c>
      <c r="CN51" s="22">
        <v>0</v>
      </c>
      <c r="CO51" s="22">
        <f t="shared" si="44"/>
        <v>0</v>
      </c>
      <c r="CP51" s="22">
        <v>156.409</v>
      </c>
      <c r="CQ51" s="22">
        <v>0</v>
      </c>
      <c r="CR51" s="22">
        <f t="shared" si="58"/>
        <v>48843.8</v>
      </c>
      <c r="CS51" s="22">
        <f t="shared" si="59"/>
        <v>23500.066666666666</v>
      </c>
      <c r="CT51" s="22">
        <f t="shared" si="60"/>
        <v>24535.990999999998</v>
      </c>
      <c r="CU51" s="45">
        <v>0</v>
      </c>
      <c r="CV51" s="22">
        <f t="shared" si="45"/>
        <v>0</v>
      </c>
      <c r="CW51" s="22">
        <v>0</v>
      </c>
      <c r="CX51" s="22">
        <v>0</v>
      </c>
      <c r="CY51" s="22">
        <f t="shared" si="46"/>
        <v>0</v>
      </c>
      <c r="CZ51" s="22">
        <v>0</v>
      </c>
      <c r="DA51" s="45">
        <v>0</v>
      </c>
      <c r="DB51" s="22">
        <f t="shared" si="47"/>
        <v>0</v>
      </c>
      <c r="DC51" s="22">
        <v>0</v>
      </c>
      <c r="DD51" s="45">
        <v>0</v>
      </c>
      <c r="DE51" s="22">
        <f t="shared" si="48"/>
        <v>0</v>
      </c>
      <c r="DF51" s="22">
        <v>0</v>
      </c>
      <c r="DG51" s="45">
        <v>0</v>
      </c>
      <c r="DH51" s="22">
        <f t="shared" si="49"/>
        <v>0</v>
      </c>
      <c r="DI51" s="22">
        <v>0</v>
      </c>
      <c r="DJ51" s="22">
        <v>3409</v>
      </c>
      <c r="DK51" s="22">
        <f t="shared" si="50"/>
        <v>1704.5</v>
      </c>
      <c r="DL51" s="22">
        <v>0</v>
      </c>
      <c r="DM51" s="22">
        <v>0</v>
      </c>
      <c r="DN51" s="22">
        <f t="shared" si="61"/>
        <v>3409</v>
      </c>
      <c r="DO51" s="22">
        <f t="shared" si="62"/>
        <v>1704.5</v>
      </c>
      <c r="DP51" s="22">
        <f t="shared" si="12"/>
        <v>0</v>
      </c>
    </row>
    <row r="52" spans="1:120" ht="17.25">
      <c r="A52" s="11">
        <v>43</v>
      </c>
      <c r="B52" s="20" t="s">
        <v>49</v>
      </c>
      <c r="C52" s="22">
        <v>0.385</v>
      </c>
      <c r="D52" s="22">
        <v>273.29</v>
      </c>
      <c r="E52" s="22">
        <f t="shared" si="51"/>
        <v>5780.1</v>
      </c>
      <c r="F52" s="22">
        <f t="shared" si="52"/>
        <v>2764.216666666667</v>
      </c>
      <c r="G52" s="22">
        <f t="shared" si="52"/>
        <v>2519.571</v>
      </c>
      <c r="H52" s="22">
        <f t="shared" si="13"/>
        <v>91.14954809379388</v>
      </c>
      <c r="I52" s="22">
        <f t="shared" si="53"/>
        <v>1530</v>
      </c>
      <c r="J52" s="22">
        <f t="shared" si="54"/>
        <v>639.1666666666667</v>
      </c>
      <c r="K52" s="22">
        <f t="shared" si="55"/>
        <v>457.071</v>
      </c>
      <c r="L52" s="22">
        <f t="shared" si="14"/>
        <v>71.51045632333768</v>
      </c>
      <c r="M52" s="22">
        <f t="shared" si="56"/>
        <v>700</v>
      </c>
      <c r="N52" s="22">
        <f t="shared" si="56"/>
        <v>291.6666666666667</v>
      </c>
      <c r="O52" s="22">
        <f t="shared" si="56"/>
        <v>125.659</v>
      </c>
      <c r="P52" s="22">
        <f t="shared" si="15"/>
        <v>43.083085714285716</v>
      </c>
      <c r="Q52" s="22">
        <v>0</v>
      </c>
      <c r="R52" s="22">
        <f t="shared" si="16"/>
        <v>0</v>
      </c>
      <c r="S52" s="22">
        <v>0</v>
      </c>
      <c r="T52" s="22" t="e">
        <f t="shared" si="17"/>
        <v>#DIV/0!</v>
      </c>
      <c r="U52" s="22">
        <v>750</v>
      </c>
      <c r="V52" s="22">
        <f t="shared" si="18"/>
        <v>312.5</v>
      </c>
      <c r="W52" s="22">
        <v>315.6</v>
      </c>
      <c r="X52" s="22">
        <f t="shared" si="19"/>
        <v>100.99200000000002</v>
      </c>
      <c r="Y52" s="22">
        <v>700</v>
      </c>
      <c r="Z52" s="22">
        <f t="shared" si="20"/>
        <v>291.6666666666667</v>
      </c>
      <c r="AA52" s="22">
        <v>125.659</v>
      </c>
      <c r="AB52" s="22">
        <f t="shared" si="21"/>
        <v>43.083085714285716</v>
      </c>
      <c r="AC52" s="22">
        <v>20</v>
      </c>
      <c r="AD52" s="22">
        <f t="shared" si="22"/>
        <v>10</v>
      </c>
      <c r="AE52" s="22">
        <v>0</v>
      </c>
      <c r="AF52" s="22">
        <f t="shared" si="23"/>
        <v>0</v>
      </c>
      <c r="AG52" s="22">
        <v>0</v>
      </c>
      <c r="AH52" s="22">
        <f t="shared" si="24"/>
        <v>0</v>
      </c>
      <c r="AI52" s="22">
        <v>0</v>
      </c>
      <c r="AJ52" s="22" t="e">
        <f t="shared" si="25"/>
        <v>#DIV/0!</v>
      </c>
      <c r="AK52" s="22">
        <v>0</v>
      </c>
      <c r="AL52" s="22">
        <f t="shared" si="26"/>
        <v>0</v>
      </c>
      <c r="AM52" s="22">
        <v>0</v>
      </c>
      <c r="AN52" s="22">
        <v>0</v>
      </c>
      <c r="AO52" s="22">
        <f t="shared" si="27"/>
        <v>0</v>
      </c>
      <c r="AP52" s="22">
        <v>0</v>
      </c>
      <c r="AQ52" s="22">
        <v>4250.1</v>
      </c>
      <c r="AR52" s="22">
        <f t="shared" si="28"/>
        <v>2125.05</v>
      </c>
      <c r="AS52" s="22">
        <v>2062.5</v>
      </c>
      <c r="AT52" s="22">
        <v>0</v>
      </c>
      <c r="AU52" s="22">
        <f t="shared" si="29"/>
        <v>0</v>
      </c>
      <c r="AV52" s="22">
        <v>0</v>
      </c>
      <c r="AW52" s="22">
        <v>0</v>
      </c>
      <c r="AX52" s="22">
        <f t="shared" si="30"/>
        <v>0</v>
      </c>
      <c r="AY52" s="22">
        <v>0</v>
      </c>
      <c r="AZ52" s="22">
        <v>0</v>
      </c>
      <c r="BA52" s="22">
        <f t="shared" si="31"/>
        <v>0</v>
      </c>
      <c r="BB52" s="22">
        <v>0</v>
      </c>
      <c r="BC52" s="22">
        <f t="shared" si="57"/>
        <v>60</v>
      </c>
      <c r="BD52" s="22">
        <f t="shared" si="57"/>
        <v>25</v>
      </c>
      <c r="BE52" s="22">
        <f t="shared" si="57"/>
        <v>15.812</v>
      </c>
      <c r="BF52" s="22">
        <f t="shared" si="32"/>
        <v>63.24799999999999</v>
      </c>
      <c r="BG52" s="22">
        <v>60</v>
      </c>
      <c r="BH52" s="22">
        <f t="shared" si="33"/>
        <v>25</v>
      </c>
      <c r="BI52" s="22">
        <v>15.812</v>
      </c>
      <c r="BJ52" s="22">
        <v>0</v>
      </c>
      <c r="BK52" s="22">
        <f t="shared" si="34"/>
        <v>0</v>
      </c>
      <c r="BL52" s="22">
        <v>0</v>
      </c>
      <c r="BM52" s="22">
        <v>0</v>
      </c>
      <c r="BN52" s="22">
        <f t="shared" si="35"/>
        <v>0</v>
      </c>
      <c r="BO52" s="22">
        <v>0</v>
      </c>
      <c r="BP52" s="22">
        <v>0</v>
      </c>
      <c r="BQ52" s="22">
        <f t="shared" si="36"/>
        <v>0</v>
      </c>
      <c r="BR52" s="22">
        <v>0</v>
      </c>
      <c r="BS52" s="22">
        <v>0</v>
      </c>
      <c r="BT52" s="22">
        <f t="shared" si="37"/>
        <v>0</v>
      </c>
      <c r="BU52" s="22">
        <v>0</v>
      </c>
      <c r="BV52" s="22">
        <v>0</v>
      </c>
      <c r="BW52" s="22">
        <f t="shared" si="38"/>
        <v>0</v>
      </c>
      <c r="BX52" s="22">
        <v>0</v>
      </c>
      <c r="BY52" s="22">
        <v>0</v>
      </c>
      <c r="BZ52" s="22">
        <f t="shared" si="39"/>
        <v>0</v>
      </c>
      <c r="CA52" s="22">
        <v>0</v>
      </c>
      <c r="CB52" s="22">
        <v>0</v>
      </c>
      <c r="CC52" s="22">
        <f t="shared" si="40"/>
        <v>0</v>
      </c>
      <c r="CD52" s="22">
        <v>0</v>
      </c>
      <c r="CE52" s="22">
        <v>0</v>
      </c>
      <c r="CF52" s="22">
        <f t="shared" si="41"/>
        <v>0</v>
      </c>
      <c r="CG52" s="22">
        <v>0</v>
      </c>
      <c r="CH52" s="22">
        <v>0</v>
      </c>
      <c r="CI52" s="22">
        <f t="shared" si="42"/>
        <v>0</v>
      </c>
      <c r="CJ52" s="22">
        <v>0</v>
      </c>
      <c r="CK52" s="45">
        <v>0</v>
      </c>
      <c r="CL52" s="22">
        <f t="shared" si="43"/>
        <v>0</v>
      </c>
      <c r="CM52" s="22">
        <v>0</v>
      </c>
      <c r="CN52" s="22">
        <v>0</v>
      </c>
      <c r="CO52" s="22">
        <f t="shared" si="44"/>
        <v>0</v>
      </c>
      <c r="CP52" s="22">
        <v>0</v>
      </c>
      <c r="CQ52" s="22">
        <v>0</v>
      </c>
      <c r="CR52" s="22">
        <f t="shared" si="58"/>
        <v>5780.1</v>
      </c>
      <c r="CS52" s="22">
        <f t="shared" si="59"/>
        <v>2764.216666666667</v>
      </c>
      <c r="CT52" s="22">
        <f t="shared" si="60"/>
        <v>2519.571</v>
      </c>
      <c r="CU52" s="45">
        <v>0</v>
      </c>
      <c r="CV52" s="22">
        <f t="shared" si="45"/>
        <v>0</v>
      </c>
      <c r="CW52" s="22">
        <v>0</v>
      </c>
      <c r="CX52" s="22">
        <v>0</v>
      </c>
      <c r="CY52" s="22">
        <f t="shared" si="46"/>
        <v>0</v>
      </c>
      <c r="CZ52" s="22">
        <v>0</v>
      </c>
      <c r="DA52" s="45">
        <v>0</v>
      </c>
      <c r="DB52" s="22">
        <f t="shared" si="47"/>
        <v>0</v>
      </c>
      <c r="DC52" s="22">
        <v>0</v>
      </c>
      <c r="DD52" s="45">
        <v>0</v>
      </c>
      <c r="DE52" s="22">
        <f t="shared" si="48"/>
        <v>0</v>
      </c>
      <c r="DF52" s="22">
        <v>0</v>
      </c>
      <c r="DG52" s="45">
        <v>0</v>
      </c>
      <c r="DH52" s="22">
        <f t="shared" si="49"/>
        <v>0</v>
      </c>
      <c r="DI52" s="22">
        <v>0</v>
      </c>
      <c r="DJ52" s="22">
        <v>289.385</v>
      </c>
      <c r="DK52" s="22">
        <f t="shared" si="50"/>
        <v>144.6925</v>
      </c>
      <c r="DL52" s="22">
        <v>0</v>
      </c>
      <c r="DM52" s="22">
        <v>0</v>
      </c>
      <c r="DN52" s="22">
        <f t="shared" si="61"/>
        <v>289.385</v>
      </c>
      <c r="DO52" s="22">
        <f t="shared" si="62"/>
        <v>144.6925</v>
      </c>
      <c r="DP52" s="22">
        <f t="shared" si="12"/>
        <v>0</v>
      </c>
    </row>
    <row r="53" spans="1:120" ht="17.25">
      <c r="A53" s="11">
        <v>44</v>
      </c>
      <c r="B53" s="20" t="s">
        <v>50</v>
      </c>
      <c r="C53" s="22">
        <v>792.844</v>
      </c>
      <c r="D53" s="22">
        <v>954.803</v>
      </c>
      <c r="E53" s="22">
        <f t="shared" si="51"/>
        <v>6193</v>
      </c>
      <c r="F53" s="22">
        <f t="shared" si="52"/>
        <v>2872.0833333333335</v>
      </c>
      <c r="G53" s="22">
        <f t="shared" si="52"/>
        <v>2966.32</v>
      </c>
      <c r="H53" s="22">
        <f t="shared" si="13"/>
        <v>103.2811257797766</v>
      </c>
      <c r="I53" s="22">
        <f t="shared" si="53"/>
        <v>2693</v>
      </c>
      <c r="J53" s="22">
        <f t="shared" si="54"/>
        <v>1122.0833333333335</v>
      </c>
      <c r="K53" s="22">
        <f t="shared" si="55"/>
        <v>724.92</v>
      </c>
      <c r="L53" s="22">
        <f t="shared" si="14"/>
        <v>64.6048273301151</v>
      </c>
      <c r="M53" s="22">
        <f t="shared" si="56"/>
        <v>697</v>
      </c>
      <c r="N53" s="22">
        <f t="shared" si="56"/>
        <v>290.41666666666663</v>
      </c>
      <c r="O53" s="22">
        <f t="shared" si="56"/>
        <v>210.46</v>
      </c>
      <c r="P53" s="22">
        <f t="shared" si="15"/>
        <v>72.46829268292684</v>
      </c>
      <c r="Q53" s="22">
        <v>32</v>
      </c>
      <c r="R53" s="22">
        <f t="shared" si="16"/>
        <v>13.333333333333332</v>
      </c>
      <c r="S53" s="22">
        <v>0</v>
      </c>
      <c r="T53" s="22">
        <f t="shared" si="17"/>
        <v>0</v>
      </c>
      <c r="U53" s="22">
        <v>1746</v>
      </c>
      <c r="V53" s="22">
        <f t="shared" si="18"/>
        <v>727.5</v>
      </c>
      <c r="W53" s="22">
        <v>468.45</v>
      </c>
      <c r="X53" s="22">
        <f t="shared" si="19"/>
        <v>64.39175257731958</v>
      </c>
      <c r="Y53" s="22">
        <v>665</v>
      </c>
      <c r="Z53" s="22">
        <f t="shared" si="20"/>
        <v>277.0833333333333</v>
      </c>
      <c r="AA53" s="22">
        <v>210.46</v>
      </c>
      <c r="AB53" s="22">
        <f t="shared" si="21"/>
        <v>75.95548872180451</v>
      </c>
      <c r="AC53" s="22">
        <v>0</v>
      </c>
      <c r="AD53" s="22">
        <f t="shared" si="22"/>
        <v>0</v>
      </c>
      <c r="AE53" s="22">
        <v>0</v>
      </c>
      <c r="AF53" s="22"/>
      <c r="AG53" s="22">
        <v>0</v>
      </c>
      <c r="AH53" s="22">
        <f t="shared" si="24"/>
        <v>0</v>
      </c>
      <c r="AI53" s="22">
        <v>0</v>
      </c>
      <c r="AJ53" s="22" t="e">
        <f t="shared" si="25"/>
        <v>#DIV/0!</v>
      </c>
      <c r="AK53" s="22">
        <v>0</v>
      </c>
      <c r="AL53" s="22">
        <f t="shared" si="26"/>
        <v>0</v>
      </c>
      <c r="AM53" s="22">
        <v>0</v>
      </c>
      <c r="AN53" s="22">
        <v>0</v>
      </c>
      <c r="AO53" s="22">
        <f t="shared" si="27"/>
        <v>0</v>
      </c>
      <c r="AP53" s="22">
        <v>0</v>
      </c>
      <c r="AQ53" s="22">
        <v>3500</v>
      </c>
      <c r="AR53" s="22">
        <f t="shared" si="28"/>
        <v>1750</v>
      </c>
      <c r="AS53" s="22">
        <v>2241.4</v>
      </c>
      <c r="AT53" s="22">
        <v>0</v>
      </c>
      <c r="AU53" s="22">
        <f t="shared" si="29"/>
        <v>0</v>
      </c>
      <c r="AV53" s="22">
        <v>0</v>
      </c>
      <c r="AW53" s="22">
        <v>0</v>
      </c>
      <c r="AX53" s="22">
        <f t="shared" si="30"/>
        <v>0</v>
      </c>
      <c r="AY53" s="22">
        <v>0</v>
      </c>
      <c r="AZ53" s="22">
        <v>0</v>
      </c>
      <c r="BA53" s="22">
        <f t="shared" si="31"/>
        <v>0</v>
      </c>
      <c r="BB53" s="22">
        <v>0</v>
      </c>
      <c r="BC53" s="22">
        <f t="shared" si="57"/>
        <v>250</v>
      </c>
      <c r="BD53" s="22">
        <f t="shared" si="57"/>
        <v>104.16666666666666</v>
      </c>
      <c r="BE53" s="22">
        <f t="shared" si="57"/>
        <v>46.01</v>
      </c>
      <c r="BF53" s="22">
        <f t="shared" si="32"/>
        <v>44.1696</v>
      </c>
      <c r="BG53" s="22">
        <v>250</v>
      </c>
      <c r="BH53" s="22">
        <f t="shared" si="33"/>
        <v>104.16666666666666</v>
      </c>
      <c r="BI53" s="22">
        <v>46.01</v>
      </c>
      <c r="BJ53" s="22">
        <v>0</v>
      </c>
      <c r="BK53" s="22">
        <f t="shared" si="34"/>
        <v>0</v>
      </c>
      <c r="BL53" s="22">
        <v>0</v>
      </c>
      <c r="BM53" s="22">
        <v>0</v>
      </c>
      <c r="BN53" s="22">
        <f t="shared" si="35"/>
        <v>0</v>
      </c>
      <c r="BO53" s="22">
        <v>0</v>
      </c>
      <c r="BP53" s="22">
        <v>0</v>
      </c>
      <c r="BQ53" s="22">
        <f t="shared" si="36"/>
        <v>0</v>
      </c>
      <c r="BR53" s="22">
        <v>0</v>
      </c>
      <c r="BS53" s="22">
        <v>0</v>
      </c>
      <c r="BT53" s="22">
        <f t="shared" si="37"/>
        <v>0</v>
      </c>
      <c r="BU53" s="22">
        <v>0</v>
      </c>
      <c r="BV53" s="22">
        <v>0</v>
      </c>
      <c r="BW53" s="22">
        <f t="shared" si="38"/>
        <v>0</v>
      </c>
      <c r="BX53" s="22">
        <v>0</v>
      </c>
      <c r="BY53" s="22">
        <v>0</v>
      </c>
      <c r="BZ53" s="22">
        <f t="shared" si="39"/>
        <v>0</v>
      </c>
      <c r="CA53" s="22">
        <v>0</v>
      </c>
      <c r="CB53" s="22">
        <v>0</v>
      </c>
      <c r="CC53" s="22">
        <f t="shared" si="40"/>
        <v>0</v>
      </c>
      <c r="CD53" s="22">
        <v>0</v>
      </c>
      <c r="CE53" s="22">
        <v>0</v>
      </c>
      <c r="CF53" s="22">
        <f t="shared" si="41"/>
        <v>0</v>
      </c>
      <c r="CG53" s="22">
        <v>0</v>
      </c>
      <c r="CH53" s="22">
        <v>0</v>
      </c>
      <c r="CI53" s="22">
        <f t="shared" si="42"/>
        <v>0</v>
      </c>
      <c r="CJ53" s="22">
        <v>0</v>
      </c>
      <c r="CK53" s="45">
        <v>0</v>
      </c>
      <c r="CL53" s="22">
        <f t="shared" si="43"/>
        <v>0</v>
      </c>
      <c r="CM53" s="22">
        <v>0</v>
      </c>
      <c r="CN53" s="22">
        <v>0</v>
      </c>
      <c r="CO53" s="22">
        <f t="shared" si="44"/>
        <v>0</v>
      </c>
      <c r="CP53" s="22">
        <v>0</v>
      </c>
      <c r="CQ53" s="22">
        <v>0</v>
      </c>
      <c r="CR53" s="22">
        <f t="shared" si="58"/>
        <v>6193</v>
      </c>
      <c r="CS53" s="22">
        <f t="shared" si="59"/>
        <v>2872.0833333333335</v>
      </c>
      <c r="CT53" s="22">
        <f t="shared" si="60"/>
        <v>2966.32</v>
      </c>
      <c r="CU53" s="45">
        <v>0</v>
      </c>
      <c r="CV53" s="22">
        <f t="shared" si="45"/>
        <v>0</v>
      </c>
      <c r="CW53" s="22">
        <v>0</v>
      </c>
      <c r="CX53" s="22">
        <v>0</v>
      </c>
      <c r="CY53" s="22">
        <f t="shared" si="46"/>
        <v>0</v>
      </c>
      <c r="CZ53" s="22">
        <v>0</v>
      </c>
      <c r="DA53" s="45">
        <v>0</v>
      </c>
      <c r="DB53" s="22">
        <f t="shared" si="47"/>
        <v>0</v>
      </c>
      <c r="DC53" s="22">
        <v>0</v>
      </c>
      <c r="DD53" s="45">
        <v>0</v>
      </c>
      <c r="DE53" s="22">
        <f t="shared" si="48"/>
        <v>0</v>
      </c>
      <c r="DF53" s="22">
        <v>0</v>
      </c>
      <c r="DG53" s="45">
        <v>0</v>
      </c>
      <c r="DH53" s="22">
        <f t="shared" si="49"/>
        <v>0</v>
      </c>
      <c r="DI53" s="22">
        <v>0</v>
      </c>
      <c r="DJ53" s="22">
        <v>300</v>
      </c>
      <c r="DK53" s="22">
        <f t="shared" si="50"/>
        <v>150</v>
      </c>
      <c r="DL53" s="22">
        <v>0</v>
      </c>
      <c r="DM53" s="22">
        <v>0</v>
      </c>
      <c r="DN53" s="22">
        <f t="shared" si="61"/>
        <v>300</v>
      </c>
      <c r="DO53" s="22">
        <f t="shared" si="62"/>
        <v>150</v>
      </c>
      <c r="DP53" s="22">
        <f t="shared" si="12"/>
        <v>0</v>
      </c>
    </row>
    <row r="54" spans="1:120" ht="17.25">
      <c r="A54" s="11">
        <v>45</v>
      </c>
      <c r="B54" s="20" t="s">
        <v>51</v>
      </c>
      <c r="C54" s="22">
        <v>0.032</v>
      </c>
      <c r="D54" s="22">
        <v>440.283</v>
      </c>
      <c r="E54" s="22">
        <f t="shared" si="51"/>
        <v>7508.2</v>
      </c>
      <c r="F54" s="22">
        <f t="shared" si="52"/>
        <v>3499.933333333333</v>
      </c>
      <c r="G54" s="22">
        <f t="shared" si="52"/>
        <v>3904.308</v>
      </c>
      <c r="H54" s="22">
        <f t="shared" si="13"/>
        <v>111.55378197679957</v>
      </c>
      <c r="I54" s="22">
        <f t="shared" si="53"/>
        <v>3050</v>
      </c>
      <c r="J54" s="22">
        <f t="shared" si="54"/>
        <v>1270.8333333333335</v>
      </c>
      <c r="K54" s="22">
        <f t="shared" si="55"/>
        <v>1755.0079999999998</v>
      </c>
      <c r="L54" s="22">
        <f t="shared" si="14"/>
        <v>138.0989901639344</v>
      </c>
      <c r="M54" s="22">
        <f t="shared" si="56"/>
        <v>450</v>
      </c>
      <c r="N54" s="22">
        <f t="shared" si="56"/>
        <v>187.5</v>
      </c>
      <c r="O54" s="22">
        <f t="shared" si="56"/>
        <v>104.83</v>
      </c>
      <c r="P54" s="22">
        <f t="shared" si="15"/>
        <v>55.909333333333336</v>
      </c>
      <c r="Q54" s="22">
        <v>0</v>
      </c>
      <c r="R54" s="22">
        <f t="shared" si="16"/>
        <v>0</v>
      </c>
      <c r="S54" s="22">
        <v>0</v>
      </c>
      <c r="T54" s="22" t="e">
        <f t="shared" si="17"/>
        <v>#DIV/0!</v>
      </c>
      <c r="U54" s="22">
        <v>1600</v>
      </c>
      <c r="V54" s="22">
        <f t="shared" si="18"/>
        <v>666.6666666666667</v>
      </c>
      <c r="W54" s="22">
        <v>1030.1</v>
      </c>
      <c r="X54" s="22">
        <f t="shared" si="19"/>
        <v>154.51499999999996</v>
      </c>
      <c r="Y54" s="22">
        <v>450</v>
      </c>
      <c r="Z54" s="22">
        <f t="shared" si="20"/>
        <v>187.5</v>
      </c>
      <c r="AA54" s="22">
        <v>104.83</v>
      </c>
      <c r="AB54" s="22">
        <f t="shared" si="21"/>
        <v>55.909333333333336</v>
      </c>
      <c r="AC54" s="22">
        <v>0</v>
      </c>
      <c r="AD54" s="22">
        <f t="shared" si="22"/>
        <v>0</v>
      </c>
      <c r="AE54" s="22">
        <v>0</v>
      </c>
      <c r="AF54" s="22"/>
      <c r="AG54" s="22">
        <v>0</v>
      </c>
      <c r="AH54" s="22">
        <f t="shared" si="24"/>
        <v>0</v>
      </c>
      <c r="AI54" s="22">
        <v>0</v>
      </c>
      <c r="AJ54" s="22" t="e">
        <f t="shared" si="25"/>
        <v>#DIV/0!</v>
      </c>
      <c r="AK54" s="22">
        <v>0</v>
      </c>
      <c r="AL54" s="22">
        <f t="shared" si="26"/>
        <v>0</v>
      </c>
      <c r="AM54" s="22">
        <v>0</v>
      </c>
      <c r="AN54" s="22">
        <v>0</v>
      </c>
      <c r="AO54" s="22">
        <f t="shared" si="27"/>
        <v>0</v>
      </c>
      <c r="AP54" s="22">
        <v>0</v>
      </c>
      <c r="AQ54" s="22">
        <v>4458.2</v>
      </c>
      <c r="AR54" s="22">
        <f t="shared" si="28"/>
        <v>2229.1</v>
      </c>
      <c r="AS54" s="22">
        <v>2149.3</v>
      </c>
      <c r="AT54" s="22">
        <v>0</v>
      </c>
      <c r="AU54" s="22">
        <f t="shared" si="29"/>
        <v>0</v>
      </c>
      <c r="AV54" s="22">
        <v>0</v>
      </c>
      <c r="AW54" s="22">
        <v>0</v>
      </c>
      <c r="AX54" s="22">
        <f t="shared" si="30"/>
        <v>0</v>
      </c>
      <c r="AY54" s="22">
        <v>0</v>
      </c>
      <c r="AZ54" s="22">
        <v>0</v>
      </c>
      <c r="BA54" s="22">
        <f t="shared" si="31"/>
        <v>0</v>
      </c>
      <c r="BB54" s="22">
        <v>0</v>
      </c>
      <c r="BC54" s="22">
        <f t="shared" si="57"/>
        <v>1000</v>
      </c>
      <c r="BD54" s="22">
        <f t="shared" si="57"/>
        <v>416.66666666666663</v>
      </c>
      <c r="BE54" s="22">
        <f t="shared" si="57"/>
        <v>620.078</v>
      </c>
      <c r="BF54" s="22">
        <f t="shared" si="32"/>
        <v>148.81872</v>
      </c>
      <c r="BG54" s="22">
        <v>1000</v>
      </c>
      <c r="BH54" s="22">
        <f t="shared" si="33"/>
        <v>416.66666666666663</v>
      </c>
      <c r="BI54" s="22">
        <v>620.078</v>
      </c>
      <c r="BJ54" s="22">
        <v>0</v>
      </c>
      <c r="BK54" s="22">
        <f t="shared" si="34"/>
        <v>0</v>
      </c>
      <c r="BL54" s="22">
        <v>0</v>
      </c>
      <c r="BM54" s="22">
        <v>0</v>
      </c>
      <c r="BN54" s="22">
        <f t="shared" si="35"/>
        <v>0</v>
      </c>
      <c r="BO54" s="22">
        <v>0</v>
      </c>
      <c r="BP54" s="22">
        <v>0</v>
      </c>
      <c r="BQ54" s="22">
        <f t="shared" si="36"/>
        <v>0</v>
      </c>
      <c r="BR54" s="22">
        <v>0</v>
      </c>
      <c r="BS54" s="22">
        <v>0</v>
      </c>
      <c r="BT54" s="22">
        <f t="shared" si="37"/>
        <v>0</v>
      </c>
      <c r="BU54" s="22">
        <v>0</v>
      </c>
      <c r="BV54" s="22">
        <v>0</v>
      </c>
      <c r="BW54" s="22">
        <f t="shared" si="38"/>
        <v>0</v>
      </c>
      <c r="BX54" s="22">
        <v>0</v>
      </c>
      <c r="BY54" s="22">
        <v>0</v>
      </c>
      <c r="BZ54" s="22">
        <f t="shared" si="39"/>
        <v>0</v>
      </c>
      <c r="CA54" s="22">
        <v>0</v>
      </c>
      <c r="CB54" s="22">
        <v>0</v>
      </c>
      <c r="CC54" s="22">
        <f t="shared" si="40"/>
        <v>0</v>
      </c>
      <c r="CD54" s="22">
        <v>0</v>
      </c>
      <c r="CE54" s="22">
        <v>0</v>
      </c>
      <c r="CF54" s="22">
        <f t="shared" si="41"/>
        <v>0</v>
      </c>
      <c r="CG54" s="22">
        <v>0</v>
      </c>
      <c r="CH54" s="22">
        <v>0</v>
      </c>
      <c r="CI54" s="22">
        <f t="shared" si="42"/>
        <v>0</v>
      </c>
      <c r="CJ54" s="22">
        <v>0</v>
      </c>
      <c r="CK54" s="45">
        <v>0</v>
      </c>
      <c r="CL54" s="22">
        <f t="shared" si="43"/>
        <v>0</v>
      </c>
      <c r="CM54" s="22">
        <v>0</v>
      </c>
      <c r="CN54" s="22">
        <v>0</v>
      </c>
      <c r="CO54" s="22">
        <f t="shared" si="44"/>
        <v>0</v>
      </c>
      <c r="CP54" s="22">
        <v>0</v>
      </c>
      <c r="CQ54" s="22">
        <v>0</v>
      </c>
      <c r="CR54" s="22">
        <f t="shared" si="58"/>
        <v>7508.2</v>
      </c>
      <c r="CS54" s="22">
        <f t="shared" si="59"/>
        <v>3499.933333333333</v>
      </c>
      <c r="CT54" s="22">
        <f t="shared" si="60"/>
        <v>3904.308</v>
      </c>
      <c r="CU54" s="45">
        <v>0</v>
      </c>
      <c r="CV54" s="22">
        <f t="shared" si="45"/>
        <v>0</v>
      </c>
      <c r="CW54" s="22">
        <v>0</v>
      </c>
      <c r="CX54" s="22">
        <v>0</v>
      </c>
      <c r="CY54" s="22">
        <f t="shared" si="46"/>
        <v>0</v>
      </c>
      <c r="CZ54" s="22">
        <v>0</v>
      </c>
      <c r="DA54" s="45">
        <v>0</v>
      </c>
      <c r="DB54" s="22">
        <f t="shared" si="47"/>
        <v>0</v>
      </c>
      <c r="DC54" s="22">
        <v>0</v>
      </c>
      <c r="DD54" s="45">
        <v>0</v>
      </c>
      <c r="DE54" s="22">
        <f t="shared" si="48"/>
        <v>0</v>
      </c>
      <c r="DF54" s="22">
        <v>0</v>
      </c>
      <c r="DG54" s="45">
        <v>0</v>
      </c>
      <c r="DH54" s="22">
        <f t="shared" si="49"/>
        <v>0</v>
      </c>
      <c r="DI54" s="22">
        <v>0</v>
      </c>
      <c r="DJ54" s="22">
        <v>327.5</v>
      </c>
      <c r="DK54" s="22">
        <f t="shared" si="50"/>
        <v>163.75</v>
      </c>
      <c r="DL54" s="22">
        <v>0</v>
      </c>
      <c r="DM54" s="22">
        <v>0</v>
      </c>
      <c r="DN54" s="22">
        <f t="shared" si="61"/>
        <v>327.5</v>
      </c>
      <c r="DO54" s="22">
        <f t="shared" si="62"/>
        <v>163.75</v>
      </c>
      <c r="DP54" s="22">
        <f t="shared" si="12"/>
        <v>0</v>
      </c>
    </row>
    <row r="55" spans="1:120" ht="17.25">
      <c r="A55" s="11">
        <v>46</v>
      </c>
      <c r="B55" s="20" t="s">
        <v>52</v>
      </c>
      <c r="C55" s="22">
        <v>0.024</v>
      </c>
      <c r="D55" s="22">
        <v>179.5536</v>
      </c>
      <c r="E55" s="22">
        <f t="shared" si="51"/>
        <v>6146.9</v>
      </c>
      <c r="F55" s="22">
        <f t="shared" si="52"/>
        <v>2883.65</v>
      </c>
      <c r="G55" s="22">
        <f t="shared" si="52"/>
        <v>2999.47</v>
      </c>
      <c r="H55" s="22">
        <f t="shared" si="13"/>
        <v>104.01643750108369</v>
      </c>
      <c r="I55" s="22">
        <f t="shared" si="53"/>
        <v>2487.6</v>
      </c>
      <c r="J55" s="22">
        <f t="shared" si="54"/>
        <v>1054</v>
      </c>
      <c r="K55" s="22">
        <f t="shared" si="55"/>
        <v>1183.07</v>
      </c>
      <c r="L55" s="22">
        <f t="shared" si="14"/>
        <v>112.24573055028462</v>
      </c>
      <c r="M55" s="22">
        <f t="shared" si="56"/>
        <v>401.8</v>
      </c>
      <c r="N55" s="22">
        <f t="shared" si="56"/>
        <v>167.41666666666669</v>
      </c>
      <c r="O55" s="22">
        <f t="shared" si="56"/>
        <v>186.144</v>
      </c>
      <c r="P55" s="22">
        <f t="shared" si="15"/>
        <v>111.18606271777003</v>
      </c>
      <c r="Q55" s="22">
        <v>1.8</v>
      </c>
      <c r="R55" s="22">
        <f t="shared" si="16"/>
        <v>0.75</v>
      </c>
      <c r="S55" s="22">
        <v>0</v>
      </c>
      <c r="T55" s="22">
        <f t="shared" si="17"/>
        <v>0</v>
      </c>
      <c r="U55" s="22">
        <v>975.8</v>
      </c>
      <c r="V55" s="22">
        <f t="shared" si="18"/>
        <v>406.5833333333333</v>
      </c>
      <c r="W55" s="22">
        <v>490</v>
      </c>
      <c r="X55" s="22">
        <f t="shared" si="19"/>
        <v>120.5164992826399</v>
      </c>
      <c r="Y55" s="22">
        <v>400</v>
      </c>
      <c r="Z55" s="22">
        <f t="shared" si="20"/>
        <v>166.66666666666669</v>
      </c>
      <c r="AA55" s="22">
        <v>186.144</v>
      </c>
      <c r="AB55" s="22">
        <f t="shared" si="21"/>
        <v>111.68639999999999</v>
      </c>
      <c r="AC55" s="22">
        <v>0</v>
      </c>
      <c r="AD55" s="22">
        <f t="shared" si="22"/>
        <v>0</v>
      </c>
      <c r="AE55" s="22">
        <v>0</v>
      </c>
      <c r="AF55" s="22" t="e">
        <f t="shared" si="23"/>
        <v>#DIV/0!</v>
      </c>
      <c r="AG55" s="22">
        <v>0</v>
      </c>
      <c r="AH55" s="22">
        <f t="shared" si="24"/>
        <v>0</v>
      </c>
      <c r="AI55" s="22">
        <v>0</v>
      </c>
      <c r="AJ55" s="22" t="e">
        <f t="shared" si="25"/>
        <v>#DIV/0!</v>
      </c>
      <c r="AK55" s="22">
        <v>0</v>
      </c>
      <c r="AL55" s="22">
        <f t="shared" si="26"/>
        <v>0</v>
      </c>
      <c r="AM55" s="22">
        <v>0</v>
      </c>
      <c r="AN55" s="22">
        <v>0</v>
      </c>
      <c r="AO55" s="22">
        <f t="shared" si="27"/>
        <v>0</v>
      </c>
      <c r="AP55" s="22">
        <v>0</v>
      </c>
      <c r="AQ55" s="22">
        <v>3659.3</v>
      </c>
      <c r="AR55" s="22">
        <f t="shared" si="28"/>
        <v>1829.65</v>
      </c>
      <c r="AS55" s="22">
        <v>1816.4</v>
      </c>
      <c r="AT55" s="22">
        <v>0</v>
      </c>
      <c r="AU55" s="22">
        <f t="shared" si="29"/>
        <v>0</v>
      </c>
      <c r="AV55" s="22">
        <v>0</v>
      </c>
      <c r="AW55" s="22">
        <v>0</v>
      </c>
      <c r="AX55" s="22">
        <f t="shared" si="30"/>
        <v>0</v>
      </c>
      <c r="AY55" s="22">
        <v>0</v>
      </c>
      <c r="AZ55" s="22">
        <v>0</v>
      </c>
      <c r="BA55" s="22">
        <f t="shared" si="31"/>
        <v>0</v>
      </c>
      <c r="BB55" s="22">
        <v>0</v>
      </c>
      <c r="BC55" s="22">
        <f t="shared" si="57"/>
        <v>900</v>
      </c>
      <c r="BD55" s="22">
        <f t="shared" si="57"/>
        <v>375</v>
      </c>
      <c r="BE55" s="22">
        <f t="shared" si="57"/>
        <v>410.926</v>
      </c>
      <c r="BF55" s="22">
        <f t="shared" si="32"/>
        <v>109.58026666666667</v>
      </c>
      <c r="BG55" s="22">
        <v>900</v>
      </c>
      <c r="BH55" s="22">
        <f t="shared" si="33"/>
        <v>375</v>
      </c>
      <c r="BI55" s="22">
        <v>410.926</v>
      </c>
      <c r="BJ55" s="22">
        <v>0</v>
      </c>
      <c r="BK55" s="22">
        <f t="shared" si="34"/>
        <v>0</v>
      </c>
      <c r="BL55" s="22">
        <v>0</v>
      </c>
      <c r="BM55" s="22">
        <v>0</v>
      </c>
      <c r="BN55" s="22">
        <f t="shared" si="35"/>
        <v>0</v>
      </c>
      <c r="BO55" s="22">
        <v>0</v>
      </c>
      <c r="BP55" s="22">
        <v>0</v>
      </c>
      <c r="BQ55" s="22">
        <f t="shared" si="36"/>
        <v>0</v>
      </c>
      <c r="BR55" s="22">
        <v>0</v>
      </c>
      <c r="BS55" s="22">
        <v>0</v>
      </c>
      <c r="BT55" s="22">
        <f t="shared" si="37"/>
        <v>0</v>
      </c>
      <c r="BU55" s="22">
        <v>0</v>
      </c>
      <c r="BV55" s="22">
        <v>0</v>
      </c>
      <c r="BW55" s="22">
        <f t="shared" si="38"/>
        <v>0</v>
      </c>
      <c r="BX55" s="22">
        <v>0</v>
      </c>
      <c r="BY55" s="22">
        <v>0</v>
      </c>
      <c r="BZ55" s="22">
        <f t="shared" si="39"/>
        <v>0</v>
      </c>
      <c r="CA55" s="22">
        <v>0</v>
      </c>
      <c r="CB55" s="22">
        <v>0</v>
      </c>
      <c r="CC55" s="22">
        <f t="shared" si="40"/>
        <v>0</v>
      </c>
      <c r="CD55" s="22">
        <v>0</v>
      </c>
      <c r="CE55" s="22">
        <v>0</v>
      </c>
      <c r="CF55" s="22">
        <f t="shared" si="41"/>
        <v>0</v>
      </c>
      <c r="CG55" s="22">
        <v>0</v>
      </c>
      <c r="CH55" s="22">
        <v>0</v>
      </c>
      <c r="CI55" s="22">
        <f t="shared" si="42"/>
        <v>0</v>
      </c>
      <c r="CJ55" s="22">
        <v>0</v>
      </c>
      <c r="CK55" s="45">
        <v>0</v>
      </c>
      <c r="CL55" s="22">
        <f t="shared" si="43"/>
        <v>0</v>
      </c>
      <c r="CM55" s="22">
        <v>0</v>
      </c>
      <c r="CN55" s="22">
        <v>210</v>
      </c>
      <c r="CO55" s="22">
        <f t="shared" si="44"/>
        <v>105</v>
      </c>
      <c r="CP55" s="22">
        <v>96</v>
      </c>
      <c r="CQ55" s="22">
        <v>0</v>
      </c>
      <c r="CR55" s="22">
        <f t="shared" si="58"/>
        <v>6146.9</v>
      </c>
      <c r="CS55" s="22">
        <f t="shared" si="59"/>
        <v>2883.65</v>
      </c>
      <c r="CT55" s="22">
        <f t="shared" si="60"/>
        <v>2999.47</v>
      </c>
      <c r="CU55" s="45">
        <v>0</v>
      </c>
      <c r="CV55" s="22">
        <f t="shared" si="45"/>
        <v>0</v>
      </c>
      <c r="CW55" s="22">
        <v>0</v>
      </c>
      <c r="CX55" s="22">
        <v>0</v>
      </c>
      <c r="CY55" s="22">
        <f t="shared" si="46"/>
        <v>0</v>
      </c>
      <c r="CZ55" s="22">
        <v>0</v>
      </c>
      <c r="DA55" s="45">
        <v>0</v>
      </c>
      <c r="DB55" s="22">
        <f t="shared" si="47"/>
        <v>0</v>
      </c>
      <c r="DC55" s="22">
        <v>0</v>
      </c>
      <c r="DD55" s="45">
        <v>0</v>
      </c>
      <c r="DE55" s="22">
        <f t="shared" si="48"/>
        <v>0</v>
      </c>
      <c r="DF55" s="22">
        <v>0</v>
      </c>
      <c r="DG55" s="45">
        <v>0</v>
      </c>
      <c r="DH55" s="22">
        <f t="shared" si="49"/>
        <v>0</v>
      </c>
      <c r="DI55" s="22">
        <v>0</v>
      </c>
      <c r="DJ55" s="22">
        <v>310</v>
      </c>
      <c r="DK55" s="22">
        <f t="shared" si="50"/>
        <v>155</v>
      </c>
      <c r="DL55" s="22">
        <v>0</v>
      </c>
      <c r="DM55" s="22">
        <v>0</v>
      </c>
      <c r="DN55" s="22">
        <f t="shared" si="61"/>
        <v>310</v>
      </c>
      <c r="DO55" s="22">
        <f t="shared" si="62"/>
        <v>155</v>
      </c>
      <c r="DP55" s="22">
        <f t="shared" si="12"/>
        <v>0</v>
      </c>
    </row>
    <row r="56" spans="1:120" ht="17.25">
      <c r="A56" s="11">
        <v>47</v>
      </c>
      <c r="B56" s="20" t="s">
        <v>53</v>
      </c>
      <c r="C56" s="22">
        <v>0.634</v>
      </c>
      <c r="D56" s="22">
        <v>758.308</v>
      </c>
      <c r="E56" s="22">
        <f t="shared" si="51"/>
        <v>17393.3</v>
      </c>
      <c r="F56" s="22">
        <f t="shared" si="52"/>
        <v>8302.65</v>
      </c>
      <c r="G56" s="22">
        <f t="shared" si="52"/>
        <v>7789.706999999999</v>
      </c>
      <c r="H56" s="22">
        <f t="shared" si="13"/>
        <v>93.82193636971327</v>
      </c>
      <c r="I56" s="22">
        <f t="shared" si="53"/>
        <v>4890</v>
      </c>
      <c r="J56" s="22">
        <f t="shared" si="54"/>
        <v>2051</v>
      </c>
      <c r="K56" s="22">
        <f t="shared" si="55"/>
        <v>1549.007</v>
      </c>
      <c r="L56" s="22">
        <f t="shared" si="14"/>
        <v>75.5244758654315</v>
      </c>
      <c r="M56" s="22">
        <f t="shared" si="56"/>
        <v>2443</v>
      </c>
      <c r="N56" s="22">
        <f t="shared" si="56"/>
        <v>1017.9166666666667</v>
      </c>
      <c r="O56" s="22">
        <f t="shared" si="56"/>
        <v>499.2</v>
      </c>
      <c r="P56" s="22">
        <f t="shared" si="15"/>
        <v>49.04134261154318</v>
      </c>
      <c r="Q56" s="22">
        <v>35.7</v>
      </c>
      <c r="R56" s="22">
        <f t="shared" si="16"/>
        <v>14.875</v>
      </c>
      <c r="S56" s="22">
        <v>0</v>
      </c>
      <c r="T56" s="22">
        <f t="shared" si="17"/>
        <v>0</v>
      </c>
      <c r="U56" s="22">
        <v>2035</v>
      </c>
      <c r="V56" s="22">
        <f t="shared" si="18"/>
        <v>847.9166666666667</v>
      </c>
      <c r="W56" s="22">
        <v>846.773</v>
      </c>
      <c r="X56" s="22">
        <f t="shared" si="19"/>
        <v>99.86512039312039</v>
      </c>
      <c r="Y56" s="22">
        <v>2407.3</v>
      </c>
      <c r="Z56" s="22">
        <f t="shared" si="20"/>
        <v>1003.0416666666667</v>
      </c>
      <c r="AA56" s="22">
        <v>499.2</v>
      </c>
      <c r="AB56" s="22">
        <f t="shared" si="21"/>
        <v>49.768620446142975</v>
      </c>
      <c r="AC56" s="22">
        <v>12</v>
      </c>
      <c r="AD56" s="22">
        <f t="shared" si="22"/>
        <v>6</v>
      </c>
      <c r="AE56" s="22">
        <v>12</v>
      </c>
      <c r="AF56" s="22">
        <f t="shared" si="23"/>
        <v>200</v>
      </c>
      <c r="AG56" s="22">
        <v>0</v>
      </c>
      <c r="AH56" s="22">
        <f t="shared" si="24"/>
        <v>0</v>
      </c>
      <c r="AI56" s="22">
        <v>0</v>
      </c>
      <c r="AJ56" s="22" t="e">
        <f t="shared" si="25"/>
        <v>#DIV/0!</v>
      </c>
      <c r="AK56" s="22">
        <v>0</v>
      </c>
      <c r="AL56" s="22">
        <f t="shared" si="26"/>
        <v>0</v>
      </c>
      <c r="AM56" s="22">
        <v>0</v>
      </c>
      <c r="AN56" s="22">
        <v>0</v>
      </c>
      <c r="AO56" s="22">
        <f t="shared" si="27"/>
        <v>0</v>
      </c>
      <c r="AP56" s="22">
        <v>0</v>
      </c>
      <c r="AQ56" s="22">
        <v>12503.3</v>
      </c>
      <c r="AR56" s="22">
        <f t="shared" si="28"/>
        <v>6251.65</v>
      </c>
      <c r="AS56" s="22">
        <v>6240.7</v>
      </c>
      <c r="AT56" s="22">
        <v>0</v>
      </c>
      <c r="AU56" s="22">
        <f t="shared" si="29"/>
        <v>0</v>
      </c>
      <c r="AV56" s="22">
        <v>0</v>
      </c>
      <c r="AW56" s="22">
        <v>0</v>
      </c>
      <c r="AX56" s="22">
        <f t="shared" si="30"/>
        <v>0</v>
      </c>
      <c r="AY56" s="22">
        <v>0</v>
      </c>
      <c r="AZ56" s="22">
        <v>0</v>
      </c>
      <c r="BA56" s="22">
        <f t="shared" si="31"/>
        <v>0</v>
      </c>
      <c r="BB56" s="22">
        <v>0</v>
      </c>
      <c r="BC56" s="22">
        <f t="shared" si="57"/>
        <v>250</v>
      </c>
      <c r="BD56" s="22">
        <f t="shared" si="57"/>
        <v>104.16666666666666</v>
      </c>
      <c r="BE56" s="22">
        <f t="shared" si="57"/>
        <v>151.034</v>
      </c>
      <c r="BF56" s="22">
        <f t="shared" si="32"/>
        <v>144.99264</v>
      </c>
      <c r="BG56" s="22">
        <v>250</v>
      </c>
      <c r="BH56" s="22">
        <f t="shared" si="33"/>
        <v>104.16666666666666</v>
      </c>
      <c r="BI56" s="22">
        <v>101.034</v>
      </c>
      <c r="BJ56" s="22">
        <v>0</v>
      </c>
      <c r="BK56" s="22">
        <f t="shared" si="34"/>
        <v>0</v>
      </c>
      <c r="BL56" s="22">
        <v>0</v>
      </c>
      <c r="BM56" s="22">
        <v>0</v>
      </c>
      <c r="BN56" s="22">
        <f t="shared" si="35"/>
        <v>0</v>
      </c>
      <c r="BO56" s="22">
        <v>0</v>
      </c>
      <c r="BP56" s="22">
        <v>0</v>
      </c>
      <c r="BQ56" s="22">
        <f t="shared" si="36"/>
        <v>0</v>
      </c>
      <c r="BR56" s="22">
        <v>50</v>
      </c>
      <c r="BS56" s="22">
        <v>0</v>
      </c>
      <c r="BT56" s="22">
        <f t="shared" si="37"/>
        <v>0</v>
      </c>
      <c r="BU56" s="22">
        <v>0</v>
      </c>
      <c r="BV56" s="22">
        <v>0</v>
      </c>
      <c r="BW56" s="22">
        <f t="shared" si="38"/>
        <v>0</v>
      </c>
      <c r="BX56" s="22">
        <v>0</v>
      </c>
      <c r="BY56" s="22">
        <v>0</v>
      </c>
      <c r="BZ56" s="22">
        <f t="shared" si="39"/>
        <v>0</v>
      </c>
      <c r="CA56" s="22">
        <v>0</v>
      </c>
      <c r="CB56" s="22">
        <v>0</v>
      </c>
      <c r="CC56" s="22">
        <f t="shared" si="40"/>
        <v>0</v>
      </c>
      <c r="CD56" s="22">
        <v>0</v>
      </c>
      <c r="CE56" s="22">
        <v>0</v>
      </c>
      <c r="CF56" s="22">
        <f t="shared" si="41"/>
        <v>0</v>
      </c>
      <c r="CG56" s="22">
        <v>0</v>
      </c>
      <c r="CH56" s="22">
        <v>0</v>
      </c>
      <c r="CI56" s="22">
        <f t="shared" si="42"/>
        <v>0</v>
      </c>
      <c r="CJ56" s="22">
        <v>0</v>
      </c>
      <c r="CK56" s="45">
        <v>0</v>
      </c>
      <c r="CL56" s="22">
        <f t="shared" si="43"/>
        <v>0</v>
      </c>
      <c r="CM56" s="22">
        <v>0</v>
      </c>
      <c r="CN56" s="22">
        <v>150</v>
      </c>
      <c r="CO56" s="22">
        <f t="shared" si="44"/>
        <v>75</v>
      </c>
      <c r="CP56" s="22">
        <v>40</v>
      </c>
      <c r="CQ56" s="22">
        <v>0</v>
      </c>
      <c r="CR56" s="22">
        <f t="shared" si="58"/>
        <v>17393.3</v>
      </c>
      <c r="CS56" s="22">
        <f t="shared" si="59"/>
        <v>8302.65</v>
      </c>
      <c r="CT56" s="22">
        <f t="shared" si="60"/>
        <v>7789.706999999999</v>
      </c>
      <c r="CU56" s="45">
        <v>0</v>
      </c>
      <c r="CV56" s="22">
        <f t="shared" si="45"/>
        <v>0</v>
      </c>
      <c r="CW56" s="22">
        <v>0</v>
      </c>
      <c r="CX56" s="22">
        <v>0</v>
      </c>
      <c r="CY56" s="22">
        <f t="shared" si="46"/>
        <v>0</v>
      </c>
      <c r="CZ56" s="22">
        <v>0</v>
      </c>
      <c r="DA56" s="45">
        <v>0</v>
      </c>
      <c r="DB56" s="22">
        <f t="shared" si="47"/>
        <v>0</v>
      </c>
      <c r="DC56" s="22">
        <v>0</v>
      </c>
      <c r="DD56" s="45">
        <v>0</v>
      </c>
      <c r="DE56" s="22">
        <f t="shared" si="48"/>
        <v>0</v>
      </c>
      <c r="DF56" s="22">
        <v>0</v>
      </c>
      <c r="DG56" s="45">
        <v>0</v>
      </c>
      <c r="DH56" s="22">
        <f t="shared" si="49"/>
        <v>0</v>
      </c>
      <c r="DI56" s="22">
        <v>0</v>
      </c>
      <c r="DJ56" s="22">
        <v>1039.7</v>
      </c>
      <c r="DK56" s="22">
        <f t="shared" si="50"/>
        <v>519.85</v>
      </c>
      <c r="DL56" s="22">
        <v>72</v>
      </c>
      <c r="DM56" s="22">
        <v>0</v>
      </c>
      <c r="DN56" s="22">
        <f t="shared" si="61"/>
        <v>1039.7</v>
      </c>
      <c r="DO56" s="22">
        <f t="shared" si="62"/>
        <v>519.85</v>
      </c>
      <c r="DP56" s="22">
        <f t="shared" si="12"/>
        <v>72</v>
      </c>
    </row>
    <row r="57" spans="1:120" ht="17.25">
      <c r="A57" s="11">
        <v>48</v>
      </c>
      <c r="B57" s="20" t="s">
        <v>54</v>
      </c>
      <c r="C57" s="22">
        <v>15.3095</v>
      </c>
      <c r="D57" s="22">
        <v>2868.053</v>
      </c>
      <c r="E57" s="22">
        <f t="shared" si="51"/>
        <v>17145.1</v>
      </c>
      <c r="F57" s="22">
        <f t="shared" si="52"/>
        <v>8257.241666666665</v>
      </c>
      <c r="G57" s="22">
        <f t="shared" si="52"/>
        <v>7499.309</v>
      </c>
      <c r="H57" s="22">
        <f t="shared" si="13"/>
        <v>90.8209945007867</v>
      </c>
      <c r="I57" s="22">
        <f t="shared" si="53"/>
        <v>3823.7</v>
      </c>
      <c r="J57" s="22">
        <f t="shared" si="54"/>
        <v>1596.5416666666667</v>
      </c>
      <c r="K57" s="22">
        <f t="shared" si="55"/>
        <v>998.3090000000001</v>
      </c>
      <c r="L57" s="22">
        <f t="shared" si="14"/>
        <v>62.52946733825717</v>
      </c>
      <c r="M57" s="22">
        <f t="shared" si="56"/>
        <v>860.2</v>
      </c>
      <c r="N57" s="22">
        <f t="shared" si="56"/>
        <v>358.41666666666663</v>
      </c>
      <c r="O57" s="22">
        <f t="shared" si="56"/>
        <v>167.014</v>
      </c>
      <c r="P57" s="22">
        <f t="shared" si="15"/>
        <v>46.597721460125555</v>
      </c>
      <c r="Q57" s="22">
        <v>20</v>
      </c>
      <c r="R57" s="22">
        <f t="shared" si="16"/>
        <v>8.333333333333334</v>
      </c>
      <c r="S57" s="22">
        <v>5.28</v>
      </c>
      <c r="T57" s="22">
        <f t="shared" si="17"/>
        <v>63.35999999999999</v>
      </c>
      <c r="U57" s="22">
        <v>2373.5</v>
      </c>
      <c r="V57" s="22">
        <f t="shared" si="18"/>
        <v>988.9583333333333</v>
      </c>
      <c r="W57" s="22">
        <v>715.09</v>
      </c>
      <c r="X57" s="22">
        <f t="shared" si="19"/>
        <v>72.30739414366968</v>
      </c>
      <c r="Y57" s="22">
        <v>840.2</v>
      </c>
      <c r="Z57" s="22">
        <f t="shared" si="20"/>
        <v>350.0833333333333</v>
      </c>
      <c r="AA57" s="22">
        <v>161.734</v>
      </c>
      <c r="AB57" s="22">
        <f t="shared" si="21"/>
        <v>46.198714591763874</v>
      </c>
      <c r="AC57" s="22">
        <v>40</v>
      </c>
      <c r="AD57" s="22">
        <f t="shared" si="22"/>
        <v>20</v>
      </c>
      <c r="AE57" s="22">
        <v>30</v>
      </c>
      <c r="AF57" s="22">
        <f t="shared" si="23"/>
        <v>150</v>
      </c>
      <c r="AG57" s="22">
        <v>0</v>
      </c>
      <c r="AH57" s="22">
        <f t="shared" si="24"/>
        <v>0</v>
      </c>
      <c r="AI57" s="22">
        <v>0</v>
      </c>
      <c r="AJ57" s="22" t="e">
        <f t="shared" si="25"/>
        <v>#DIV/0!</v>
      </c>
      <c r="AK57" s="22">
        <v>0</v>
      </c>
      <c r="AL57" s="22">
        <f t="shared" si="26"/>
        <v>0</v>
      </c>
      <c r="AM57" s="22">
        <v>0</v>
      </c>
      <c r="AN57" s="22">
        <v>0</v>
      </c>
      <c r="AO57" s="22">
        <f t="shared" si="27"/>
        <v>0</v>
      </c>
      <c r="AP57" s="22">
        <v>0</v>
      </c>
      <c r="AQ57" s="22">
        <v>13321.4</v>
      </c>
      <c r="AR57" s="22">
        <f t="shared" si="28"/>
        <v>6660.699999999999</v>
      </c>
      <c r="AS57" s="22">
        <v>6501</v>
      </c>
      <c r="AT57" s="22">
        <v>0</v>
      </c>
      <c r="AU57" s="22">
        <f t="shared" si="29"/>
        <v>0</v>
      </c>
      <c r="AV57" s="22">
        <v>0</v>
      </c>
      <c r="AW57" s="22">
        <v>0</v>
      </c>
      <c r="AX57" s="22">
        <f t="shared" si="30"/>
        <v>0</v>
      </c>
      <c r="AY57" s="22">
        <v>0</v>
      </c>
      <c r="AZ57" s="22">
        <v>0</v>
      </c>
      <c r="BA57" s="22">
        <f t="shared" si="31"/>
        <v>0</v>
      </c>
      <c r="BB57" s="22">
        <v>0</v>
      </c>
      <c r="BC57" s="22">
        <f t="shared" si="57"/>
        <v>550</v>
      </c>
      <c r="BD57" s="22">
        <f t="shared" si="57"/>
        <v>229.16666666666669</v>
      </c>
      <c r="BE57" s="22">
        <f t="shared" si="57"/>
        <v>81.205</v>
      </c>
      <c r="BF57" s="22">
        <f t="shared" si="32"/>
        <v>35.43490909090909</v>
      </c>
      <c r="BG57" s="22">
        <v>550</v>
      </c>
      <c r="BH57" s="22">
        <f t="shared" si="33"/>
        <v>229.16666666666669</v>
      </c>
      <c r="BI57" s="22">
        <v>81.205</v>
      </c>
      <c r="BJ57" s="22">
        <v>0</v>
      </c>
      <c r="BK57" s="22">
        <f t="shared" si="34"/>
        <v>0</v>
      </c>
      <c r="BL57" s="22">
        <v>0</v>
      </c>
      <c r="BM57" s="22">
        <v>0</v>
      </c>
      <c r="BN57" s="22">
        <f t="shared" si="35"/>
        <v>0</v>
      </c>
      <c r="BO57" s="22">
        <v>0</v>
      </c>
      <c r="BP57" s="22">
        <v>0</v>
      </c>
      <c r="BQ57" s="22">
        <f t="shared" si="36"/>
        <v>0</v>
      </c>
      <c r="BR57" s="22">
        <v>0</v>
      </c>
      <c r="BS57" s="22">
        <v>0</v>
      </c>
      <c r="BT57" s="22">
        <f t="shared" si="37"/>
        <v>0</v>
      </c>
      <c r="BU57" s="22">
        <v>0</v>
      </c>
      <c r="BV57" s="22">
        <v>0</v>
      </c>
      <c r="BW57" s="22">
        <f t="shared" si="38"/>
        <v>0</v>
      </c>
      <c r="BX57" s="22">
        <v>0</v>
      </c>
      <c r="BY57" s="22">
        <v>0</v>
      </c>
      <c r="BZ57" s="22">
        <f t="shared" si="39"/>
        <v>0</v>
      </c>
      <c r="CA57" s="22">
        <v>0</v>
      </c>
      <c r="CB57" s="22">
        <v>0</v>
      </c>
      <c r="CC57" s="22">
        <f t="shared" si="40"/>
        <v>0</v>
      </c>
      <c r="CD57" s="22">
        <v>5</v>
      </c>
      <c r="CE57" s="22">
        <v>0</v>
      </c>
      <c r="CF57" s="22">
        <f t="shared" si="41"/>
        <v>0</v>
      </c>
      <c r="CG57" s="22">
        <v>0</v>
      </c>
      <c r="CH57" s="22">
        <v>0</v>
      </c>
      <c r="CI57" s="22">
        <f t="shared" si="42"/>
        <v>0</v>
      </c>
      <c r="CJ57" s="22">
        <v>0</v>
      </c>
      <c r="CK57" s="45">
        <v>0</v>
      </c>
      <c r="CL57" s="22">
        <f t="shared" si="43"/>
        <v>0</v>
      </c>
      <c r="CM57" s="22">
        <v>0</v>
      </c>
      <c r="CN57" s="22">
        <v>0</v>
      </c>
      <c r="CO57" s="22">
        <f t="shared" si="44"/>
        <v>0</v>
      </c>
      <c r="CP57" s="22">
        <v>0</v>
      </c>
      <c r="CQ57" s="22">
        <v>0</v>
      </c>
      <c r="CR57" s="22">
        <f t="shared" si="58"/>
        <v>17145.1</v>
      </c>
      <c r="CS57" s="22">
        <f t="shared" si="59"/>
        <v>8257.241666666665</v>
      </c>
      <c r="CT57" s="22">
        <f t="shared" si="60"/>
        <v>7499.309</v>
      </c>
      <c r="CU57" s="45">
        <v>0</v>
      </c>
      <c r="CV57" s="22">
        <f t="shared" si="45"/>
        <v>0</v>
      </c>
      <c r="CW57" s="22">
        <v>0</v>
      </c>
      <c r="CX57" s="22">
        <v>0</v>
      </c>
      <c r="CY57" s="22">
        <f t="shared" si="46"/>
        <v>0</v>
      </c>
      <c r="CZ57" s="22">
        <v>0</v>
      </c>
      <c r="DA57" s="45">
        <v>0</v>
      </c>
      <c r="DB57" s="22">
        <f t="shared" si="47"/>
        <v>0</v>
      </c>
      <c r="DC57" s="22">
        <v>0</v>
      </c>
      <c r="DD57" s="45">
        <v>0</v>
      </c>
      <c r="DE57" s="22">
        <f t="shared" si="48"/>
        <v>0</v>
      </c>
      <c r="DF57" s="22">
        <v>0</v>
      </c>
      <c r="DG57" s="45">
        <v>0</v>
      </c>
      <c r="DH57" s="22">
        <f t="shared" si="49"/>
        <v>0</v>
      </c>
      <c r="DI57" s="22">
        <v>0</v>
      </c>
      <c r="DJ57" s="22">
        <v>1000</v>
      </c>
      <c r="DK57" s="22">
        <f t="shared" si="50"/>
        <v>500</v>
      </c>
      <c r="DL57" s="22">
        <v>0</v>
      </c>
      <c r="DM57" s="22">
        <v>0</v>
      </c>
      <c r="DN57" s="22">
        <f t="shared" si="61"/>
        <v>1000</v>
      </c>
      <c r="DO57" s="22">
        <f t="shared" si="62"/>
        <v>500</v>
      </c>
      <c r="DP57" s="22">
        <f t="shared" si="12"/>
        <v>0</v>
      </c>
    </row>
    <row r="58" spans="1:120" ht="17.25">
      <c r="A58" s="11">
        <v>49</v>
      </c>
      <c r="B58" s="20" t="s">
        <v>55</v>
      </c>
      <c r="C58" s="22">
        <v>3.614</v>
      </c>
      <c r="D58" s="22">
        <v>46.604</v>
      </c>
      <c r="E58" s="22">
        <f t="shared" si="51"/>
        <v>14370.800000000001</v>
      </c>
      <c r="F58" s="22">
        <f t="shared" si="52"/>
        <v>6951.35</v>
      </c>
      <c r="G58" s="22">
        <f t="shared" si="52"/>
        <v>6518.455000000001</v>
      </c>
      <c r="H58" s="22">
        <f t="shared" si="13"/>
        <v>93.77250462140448</v>
      </c>
      <c r="I58" s="22">
        <f t="shared" si="53"/>
        <v>3558.6</v>
      </c>
      <c r="J58" s="22">
        <f t="shared" si="54"/>
        <v>1545.25</v>
      </c>
      <c r="K58" s="22">
        <f t="shared" si="55"/>
        <v>1124.955</v>
      </c>
      <c r="L58" s="22">
        <f t="shared" si="14"/>
        <v>72.80084128781749</v>
      </c>
      <c r="M58" s="22">
        <f t="shared" si="56"/>
        <v>1158.6</v>
      </c>
      <c r="N58" s="22">
        <f t="shared" si="56"/>
        <v>482.75</v>
      </c>
      <c r="O58" s="22">
        <f t="shared" si="56"/>
        <v>395.65200000000004</v>
      </c>
      <c r="P58" s="22">
        <f t="shared" si="15"/>
        <v>81.95794924909374</v>
      </c>
      <c r="Q58" s="22">
        <v>200</v>
      </c>
      <c r="R58" s="22">
        <f t="shared" si="16"/>
        <v>83.33333333333334</v>
      </c>
      <c r="S58" s="22">
        <v>112.951</v>
      </c>
      <c r="T58" s="22">
        <f t="shared" si="17"/>
        <v>135.54119999999998</v>
      </c>
      <c r="U58" s="22">
        <v>1300</v>
      </c>
      <c r="V58" s="22">
        <f t="shared" si="18"/>
        <v>541.6666666666666</v>
      </c>
      <c r="W58" s="22">
        <v>505.487</v>
      </c>
      <c r="X58" s="22">
        <f t="shared" si="19"/>
        <v>93.32067692307693</v>
      </c>
      <c r="Y58" s="22">
        <v>958.6</v>
      </c>
      <c r="Z58" s="22">
        <f t="shared" si="20"/>
        <v>399.4166666666667</v>
      </c>
      <c r="AA58" s="22">
        <v>282.701</v>
      </c>
      <c r="AB58" s="22">
        <f t="shared" si="21"/>
        <v>70.77846860004173</v>
      </c>
      <c r="AC58" s="22">
        <v>50</v>
      </c>
      <c r="AD58" s="22">
        <f t="shared" si="22"/>
        <v>25</v>
      </c>
      <c r="AE58" s="22">
        <v>0</v>
      </c>
      <c r="AF58" s="22">
        <f t="shared" si="23"/>
        <v>0</v>
      </c>
      <c r="AG58" s="22">
        <v>0</v>
      </c>
      <c r="AH58" s="22">
        <f t="shared" si="24"/>
        <v>0</v>
      </c>
      <c r="AI58" s="22">
        <v>0</v>
      </c>
      <c r="AJ58" s="22" t="e">
        <f t="shared" si="25"/>
        <v>#DIV/0!</v>
      </c>
      <c r="AK58" s="22">
        <v>0</v>
      </c>
      <c r="AL58" s="22">
        <f t="shared" si="26"/>
        <v>0</v>
      </c>
      <c r="AM58" s="22">
        <v>0</v>
      </c>
      <c r="AN58" s="22">
        <v>0</v>
      </c>
      <c r="AO58" s="22">
        <f t="shared" si="27"/>
        <v>0</v>
      </c>
      <c r="AP58" s="22">
        <v>0</v>
      </c>
      <c r="AQ58" s="22">
        <v>10812.2</v>
      </c>
      <c r="AR58" s="22">
        <f t="shared" si="28"/>
        <v>5406.1</v>
      </c>
      <c r="AS58" s="22">
        <v>5393.5</v>
      </c>
      <c r="AT58" s="22">
        <v>0</v>
      </c>
      <c r="AU58" s="22">
        <f t="shared" si="29"/>
        <v>0</v>
      </c>
      <c r="AV58" s="22">
        <v>0</v>
      </c>
      <c r="AW58" s="22">
        <v>0</v>
      </c>
      <c r="AX58" s="22">
        <f t="shared" si="30"/>
        <v>0</v>
      </c>
      <c r="AY58" s="22">
        <v>0</v>
      </c>
      <c r="AZ58" s="22">
        <v>0</v>
      </c>
      <c r="BA58" s="22">
        <f t="shared" si="31"/>
        <v>0</v>
      </c>
      <c r="BB58" s="22">
        <v>0</v>
      </c>
      <c r="BC58" s="22">
        <f t="shared" si="57"/>
        <v>350</v>
      </c>
      <c r="BD58" s="22">
        <f t="shared" si="57"/>
        <v>145.83333333333334</v>
      </c>
      <c r="BE58" s="22">
        <f t="shared" si="57"/>
        <v>49.216</v>
      </c>
      <c r="BF58" s="22">
        <f t="shared" si="32"/>
        <v>33.74811428571429</v>
      </c>
      <c r="BG58" s="22">
        <v>350</v>
      </c>
      <c r="BH58" s="22">
        <f t="shared" si="33"/>
        <v>145.83333333333334</v>
      </c>
      <c r="BI58" s="22">
        <v>49.216</v>
      </c>
      <c r="BJ58" s="22">
        <v>0</v>
      </c>
      <c r="BK58" s="22">
        <f t="shared" si="34"/>
        <v>0</v>
      </c>
      <c r="BL58" s="22">
        <v>0</v>
      </c>
      <c r="BM58" s="22">
        <v>0</v>
      </c>
      <c r="BN58" s="22">
        <f t="shared" si="35"/>
        <v>0</v>
      </c>
      <c r="BO58" s="22">
        <v>0</v>
      </c>
      <c r="BP58" s="22">
        <v>0</v>
      </c>
      <c r="BQ58" s="22">
        <f t="shared" si="36"/>
        <v>0</v>
      </c>
      <c r="BR58" s="22">
        <v>0</v>
      </c>
      <c r="BS58" s="22">
        <v>0</v>
      </c>
      <c r="BT58" s="22">
        <f t="shared" si="37"/>
        <v>0</v>
      </c>
      <c r="BU58" s="22">
        <v>0</v>
      </c>
      <c r="BV58" s="22">
        <v>0</v>
      </c>
      <c r="BW58" s="22">
        <f t="shared" si="38"/>
        <v>0</v>
      </c>
      <c r="BX58" s="22">
        <v>0</v>
      </c>
      <c r="BY58" s="22">
        <v>0</v>
      </c>
      <c r="BZ58" s="22">
        <f t="shared" si="39"/>
        <v>0</v>
      </c>
      <c r="CA58" s="22">
        <v>0</v>
      </c>
      <c r="CB58" s="22">
        <v>0</v>
      </c>
      <c r="CC58" s="22">
        <f t="shared" si="40"/>
        <v>0</v>
      </c>
      <c r="CD58" s="22">
        <v>0</v>
      </c>
      <c r="CE58" s="22">
        <v>0</v>
      </c>
      <c r="CF58" s="22">
        <f t="shared" si="41"/>
        <v>0</v>
      </c>
      <c r="CG58" s="22">
        <v>0</v>
      </c>
      <c r="CH58" s="22">
        <v>0</v>
      </c>
      <c r="CI58" s="22">
        <f t="shared" si="42"/>
        <v>0</v>
      </c>
      <c r="CJ58" s="22">
        <v>0</v>
      </c>
      <c r="CK58" s="45">
        <v>0</v>
      </c>
      <c r="CL58" s="22">
        <f t="shared" si="43"/>
        <v>0</v>
      </c>
      <c r="CM58" s="22">
        <v>0</v>
      </c>
      <c r="CN58" s="22">
        <v>700</v>
      </c>
      <c r="CO58" s="22">
        <f t="shared" si="44"/>
        <v>350</v>
      </c>
      <c r="CP58" s="22">
        <v>174.6</v>
      </c>
      <c r="CQ58" s="22">
        <v>0</v>
      </c>
      <c r="CR58" s="22">
        <f t="shared" si="58"/>
        <v>14370.800000000001</v>
      </c>
      <c r="CS58" s="22">
        <f t="shared" si="59"/>
        <v>6951.35</v>
      </c>
      <c r="CT58" s="22">
        <f t="shared" si="60"/>
        <v>6518.455000000001</v>
      </c>
      <c r="CU58" s="45">
        <v>0</v>
      </c>
      <c r="CV58" s="22">
        <f t="shared" si="45"/>
        <v>0</v>
      </c>
      <c r="CW58" s="22">
        <v>0</v>
      </c>
      <c r="CX58" s="22">
        <v>0</v>
      </c>
      <c r="CY58" s="22">
        <f t="shared" si="46"/>
        <v>0</v>
      </c>
      <c r="CZ58" s="22">
        <v>0</v>
      </c>
      <c r="DA58" s="45">
        <v>0</v>
      </c>
      <c r="DB58" s="22">
        <f t="shared" si="47"/>
        <v>0</v>
      </c>
      <c r="DC58" s="22">
        <v>0</v>
      </c>
      <c r="DD58" s="45">
        <v>0</v>
      </c>
      <c r="DE58" s="22">
        <f t="shared" si="48"/>
        <v>0</v>
      </c>
      <c r="DF58" s="22">
        <v>0</v>
      </c>
      <c r="DG58" s="45">
        <v>0</v>
      </c>
      <c r="DH58" s="22">
        <f t="shared" si="49"/>
        <v>0</v>
      </c>
      <c r="DI58" s="22">
        <v>0</v>
      </c>
      <c r="DJ58" s="22">
        <v>1200</v>
      </c>
      <c r="DK58" s="22">
        <f t="shared" si="50"/>
        <v>600</v>
      </c>
      <c r="DL58" s="22">
        <v>50</v>
      </c>
      <c r="DM58" s="22">
        <v>0</v>
      </c>
      <c r="DN58" s="22">
        <f t="shared" si="61"/>
        <v>1200</v>
      </c>
      <c r="DO58" s="22">
        <f t="shared" si="62"/>
        <v>600</v>
      </c>
      <c r="DP58" s="22">
        <f t="shared" si="12"/>
        <v>50</v>
      </c>
    </row>
    <row r="59" spans="1:120" ht="17.25">
      <c r="A59" s="11">
        <v>50</v>
      </c>
      <c r="B59" s="20" t="s">
        <v>56</v>
      </c>
      <c r="C59" s="22">
        <v>1.4791</v>
      </c>
      <c r="D59" s="22">
        <v>3054.243</v>
      </c>
      <c r="E59" s="22">
        <f t="shared" si="51"/>
        <v>18454.4</v>
      </c>
      <c r="F59" s="22">
        <f t="shared" si="52"/>
        <v>8944.6</v>
      </c>
      <c r="G59" s="22">
        <f t="shared" si="52"/>
        <v>8762.246000000001</v>
      </c>
      <c r="H59" s="22">
        <f t="shared" si="13"/>
        <v>97.96129508306689</v>
      </c>
      <c r="I59" s="22">
        <f t="shared" si="53"/>
        <v>3451.2</v>
      </c>
      <c r="J59" s="22">
        <f t="shared" si="54"/>
        <v>1443</v>
      </c>
      <c r="K59" s="22">
        <f t="shared" si="55"/>
        <v>1084.646</v>
      </c>
      <c r="L59" s="22">
        <f t="shared" si="14"/>
        <v>75.16604296604297</v>
      </c>
      <c r="M59" s="22">
        <f t="shared" si="56"/>
        <v>711.2</v>
      </c>
      <c r="N59" s="22">
        <f t="shared" si="56"/>
        <v>296.33333333333337</v>
      </c>
      <c r="O59" s="22">
        <f t="shared" si="56"/>
        <v>281.136</v>
      </c>
      <c r="P59" s="22">
        <f t="shared" si="15"/>
        <v>94.87154105736782</v>
      </c>
      <c r="Q59" s="22">
        <v>12.7</v>
      </c>
      <c r="R59" s="22">
        <f t="shared" si="16"/>
        <v>5.291666666666667</v>
      </c>
      <c r="S59" s="22">
        <v>0.132</v>
      </c>
      <c r="T59" s="22">
        <f t="shared" si="17"/>
        <v>2.4944881889763777</v>
      </c>
      <c r="U59" s="22">
        <v>2400</v>
      </c>
      <c r="V59" s="22">
        <f t="shared" si="18"/>
        <v>1000</v>
      </c>
      <c r="W59" s="22">
        <v>579.106</v>
      </c>
      <c r="X59" s="22">
        <f t="shared" si="19"/>
        <v>57.9106</v>
      </c>
      <c r="Y59" s="22">
        <v>698.5</v>
      </c>
      <c r="Z59" s="22">
        <f t="shared" si="20"/>
        <v>291.0416666666667</v>
      </c>
      <c r="AA59" s="22">
        <v>281.004</v>
      </c>
      <c r="AB59" s="22">
        <f t="shared" si="21"/>
        <v>96.55112383679312</v>
      </c>
      <c r="AC59" s="22">
        <v>60</v>
      </c>
      <c r="AD59" s="22">
        <f t="shared" si="22"/>
        <v>30</v>
      </c>
      <c r="AE59" s="22">
        <v>20</v>
      </c>
      <c r="AF59" s="22">
        <f t="shared" si="23"/>
        <v>66.66666666666666</v>
      </c>
      <c r="AG59" s="22">
        <v>0</v>
      </c>
      <c r="AH59" s="22">
        <f t="shared" si="24"/>
        <v>0</v>
      </c>
      <c r="AI59" s="22">
        <v>0</v>
      </c>
      <c r="AJ59" s="22" t="e">
        <f t="shared" si="25"/>
        <v>#DIV/0!</v>
      </c>
      <c r="AK59" s="22">
        <v>0</v>
      </c>
      <c r="AL59" s="22">
        <f t="shared" si="26"/>
        <v>0</v>
      </c>
      <c r="AM59" s="22">
        <v>0</v>
      </c>
      <c r="AN59" s="22">
        <v>0</v>
      </c>
      <c r="AO59" s="22">
        <f t="shared" si="27"/>
        <v>0</v>
      </c>
      <c r="AP59" s="22">
        <v>0</v>
      </c>
      <c r="AQ59" s="22">
        <v>15003.2</v>
      </c>
      <c r="AR59" s="22">
        <f t="shared" si="28"/>
        <v>7501.6</v>
      </c>
      <c r="AS59" s="22">
        <v>7677.6</v>
      </c>
      <c r="AT59" s="22">
        <v>0</v>
      </c>
      <c r="AU59" s="22">
        <f t="shared" si="29"/>
        <v>0</v>
      </c>
      <c r="AV59" s="22">
        <v>0</v>
      </c>
      <c r="AW59" s="22">
        <v>0</v>
      </c>
      <c r="AX59" s="22">
        <f t="shared" si="30"/>
        <v>0</v>
      </c>
      <c r="AY59" s="22">
        <v>0</v>
      </c>
      <c r="AZ59" s="22">
        <v>0</v>
      </c>
      <c r="BA59" s="22">
        <f t="shared" si="31"/>
        <v>0</v>
      </c>
      <c r="BB59" s="22">
        <v>0</v>
      </c>
      <c r="BC59" s="22">
        <f t="shared" si="57"/>
        <v>280</v>
      </c>
      <c r="BD59" s="22">
        <f t="shared" si="57"/>
        <v>116.66666666666666</v>
      </c>
      <c r="BE59" s="22">
        <f t="shared" si="57"/>
        <v>35.5</v>
      </c>
      <c r="BF59" s="22">
        <f t="shared" si="32"/>
        <v>30.428571428571434</v>
      </c>
      <c r="BG59" s="22">
        <v>280</v>
      </c>
      <c r="BH59" s="22">
        <f t="shared" si="33"/>
        <v>116.66666666666666</v>
      </c>
      <c r="BI59" s="22">
        <v>35.5</v>
      </c>
      <c r="BJ59" s="22">
        <v>0</v>
      </c>
      <c r="BK59" s="22">
        <f t="shared" si="34"/>
        <v>0</v>
      </c>
      <c r="BL59" s="22">
        <v>0</v>
      </c>
      <c r="BM59" s="22">
        <v>0</v>
      </c>
      <c r="BN59" s="22">
        <f t="shared" si="35"/>
        <v>0</v>
      </c>
      <c r="BO59" s="22">
        <v>0</v>
      </c>
      <c r="BP59" s="22">
        <v>0</v>
      </c>
      <c r="BQ59" s="22">
        <f t="shared" si="36"/>
        <v>0</v>
      </c>
      <c r="BR59" s="22">
        <v>0</v>
      </c>
      <c r="BS59" s="22">
        <v>0</v>
      </c>
      <c r="BT59" s="22">
        <f t="shared" si="37"/>
        <v>0</v>
      </c>
      <c r="BU59" s="22">
        <v>0</v>
      </c>
      <c r="BV59" s="22">
        <v>0</v>
      </c>
      <c r="BW59" s="22">
        <f t="shared" si="38"/>
        <v>0</v>
      </c>
      <c r="BX59" s="22">
        <v>0</v>
      </c>
      <c r="BY59" s="22">
        <v>0</v>
      </c>
      <c r="BZ59" s="22">
        <f t="shared" si="39"/>
        <v>0</v>
      </c>
      <c r="CA59" s="22">
        <v>0</v>
      </c>
      <c r="CB59" s="22">
        <v>0</v>
      </c>
      <c r="CC59" s="22">
        <f t="shared" si="40"/>
        <v>0</v>
      </c>
      <c r="CD59" s="22">
        <v>0</v>
      </c>
      <c r="CE59" s="22">
        <v>0</v>
      </c>
      <c r="CF59" s="22">
        <f t="shared" si="41"/>
        <v>0</v>
      </c>
      <c r="CG59" s="22">
        <v>0</v>
      </c>
      <c r="CH59" s="22">
        <v>0</v>
      </c>
      <c r="CI59" s="22">
        <f t="shared" si="42"/>
        <v>0</v>
      </c>
      <c r="CJ59" s="22">
        <v>0</v>
      </c>
      <c r="CK59" s="45">
        <v>0</v>
      </c>
      <c r="CL59" s="22">
        <f t="shared" si="43"/>
        <v>0</v>
      </c>
      <c r="CM59" s="22">
        <v>0</v>
      </c>
      <c r="CN59" s="22">
        <v>0</v>
      </c>
      <c r="CO59" s="22">
        <f t="shared" si="44"/>
        <v>0</v>
      </c>
      <c r="CP59" s="22">
        <v>168.904</v>
      </c>
      <c r="CQ59" s="22">
        <v>0</v>
      </c>
      <c r="CR59" s="22">
        <f t="shared" si="58"/>
        <v>18454.4</v>
      </c>
      <c r="CS59" s="22">
        <f t="shared" si="59"/>
        <v>8944.6</v>
      </c>
      <c r="CT59" s="22">
        <f t="shared" si="60"/>
        <v>8762.246000000001</v>
      </c>
      <c r="CU59" s="45">
        <v>0</v>
      </c>
      <c r="CV59" s="22">
        <f t="shared" si="45"/>
        <v>0</v>
      </c>
      <c r="CW59" s="22">
        <v>0</v>
      </c>
      <c r="CX59" s="22">
        <v>0</v>
      </c>
      <c r="CY59" s="22">
        <f t="shared" si="46"/>
        <v>0</v>
      </c>
      <c r="CZ59" s="22">
        <v>0</v>
      </c>
      <c r="DA59" s="45">
        <v>0</v>
      </c>
      <c r="DB59" s="22">
        <f t="shared" si="47"/>
        <v>0</v>
      </c>
      <c r="DC59" s="22">
        <v>0</v>
      </c>
      <c r="DD59" s="45">
        <v>0</v>
      </c>
      <c r="DE59" s="22">
        <f t="shared" si="48"/>
        <v>0</v>
      </c>
      <c r="DF59" s="22">
        <v>0</v>
      </c>
      <c r="DG59" s="45">
        <v>0</v>
      </c>
      <c r="DH59" s="22">
        <f t="shared" si="49"/>
        <v>0</v>
      </c>
      <c r="DI59" s="22">
        <v>0</v>
      </c>
      <c r="DJ59" s="22">
        <v>2214.5</v>
      </c>
      <c r="DK59" s="22">
        <f t="shared" si="50"/>
        <v>1107.25</v>
      </c>
      <c r="DL59" s="22">
        <v>945</v>
      </c>
      <c r="DM59" s="22">
        <v>0</v>
      </c>
      <c r="DN59" s="22">
        <f t="shared" si="61"/>
        <v>2214.5</v>
      </c>
      <c r="DO59" s="22">
        <f t="shared" si="62"/>
        <v>1107.25</v>
      </c>
      <c r="DP59" s="22">
        <f t="shared" si="12"/>
        <v>945</v>
      </c>
    </row>
    <row r="60" spans="1:120" ht="17.25">
      <c r="A60" s="11">
        <v>51</v>
      </c>
      <c r="B60" s="20" t="s">
        <v>57</v>
      </c>
      <c r="C60" s="22">
        <v>9.3604</v>
      </c>
      <c r="D60" s="22">
        <v>0</v>
      </c>
      <c r="E60" s="22">
        <f t="shared" si="51"/>
        <v>4333</v>
      </c>
      <c r="F60" s="22">
        <f t="shared" si="52"/>
        <v>2099.5833333333335</v>
      </c>
      <c r="G60" s="22">
        <f t="shared" si="52"/>
        <v>2747.3630000000003</v>
      </c>
      <c r="H60" s="22">
        <f t="shared" si="13"/>
        <v>130.85277237547132</v>
      </c>
      <c r="I60" s="22">
        <f t="shared" si="53"/>
        <v>833</v>
      </c>
      <c r="J60" s="22">
        <f t="shared" si="54"/>
        <v>349.5833333333333</v>
      </c>
      <c r="K60" s="22">
        <f t="shared" si="55"/>
        <v>685.963</v>
      </c>
      <c r="L60" s="22">
        <f t="shared" si="14"/>
        <v>196.2230274135876</v>
      </c>
      <c r="M60" s="22">
        <f t="shared" si="56"/>
        <v>496.2</v>
      </c>
      <c r="N60" s="22">
        <f t="shared" si="56"/>
        <v>206.75</v>
      </c>
      <c r="O60" s="22">
        <f t="shared" si="56"/>
        <v>344.199</v>
      </c>
      <c r="P60" s="22">
        <f t="shared" si="15"/>
        <v>166.4807738814994</v>
      </c>
      <c r="Q60" s="22">
        <v>311.2</v>
      </c>
      <c r="R60" s="22">
        <f t="shared" si="16"/>
        <v>129.66666666666666</v>
      </c>
      <c r="S60" s="22">
        <v>344.199</v>
      </c>
      <c r="T60" s="22">
        <f t="shared" si="17"/>
        <v>265.44910025706946</v>
      </c>
      <c r="U60" s="22">
        <v>306.8</v>
      </c>
      <c r="V60" s="22">
        <f t="shared" si="18"/>
        <v>127.83333333333333</v>
      </c>
      <c r="W60" s="22">
        <v>341.764</v>
      </c>
      <c r="X60" s="22">
        <f t="shared" si="19"/>
        <v>267.35123859191657</v>
      </c>
      <c r="Y60" s="22">
        <v>185</v>
      </c>
      <c r="Z60" s="22">
        <f t="shared" si="20"/>
        <v>77.08333333333333</v>
      </c>
      <c r="AA60" s="22">
        <v>0</v>
      </c>
      <c r="AB60" s="22">
        <f t="shared" si="21"/>
        <v>0</v>
      </c>
      <c r="AC60" s="22">
        <v>30</v>
      </c>
      <c r="AD60" s="22">
        <f t="shared" si="22"/>
        <v>15</v>
      </c>
      <c r="AE60" s="22">
        <v>0</v>
      </c>
      <c r="AF60" s="22">
        <f t="shared" si="23"/>
        <v>0</v>
      </c>
      <c r="AG60" s="22">
        <v>0</v>
      </c>
      <c r="AH60" s="22">
        <f t="shared" si="24"/>
        <v>0</v>
      </c>
      <c r="AI60" s="22">
        <v>0</v>
      </c>
      <c r="AJ60" s="22" t="e">
        <f t="shared" si="25"/>
        <v>#DIV/0!</v>
      </c>
      <c r="AK60" s="22">
        <v>0</v>
      </c>
      <c r="AL60" s="22">
        <f t="shared" si="26"/>
        <v>0</v>
      </c>
      <c r="AM60" s="22">
        <v>0</v>
      </c>
      <c r="AN60" s="22">
        <v>0</v>
      </c>
      <c r="AO60" s="22">
        <f t="shared" si="27"/>
        <v>0</v>
      </c>
      <c r="AP60" s="22">
        <v>0</v>
      </c>
      <c r="AQ60" s="22">
        <v>3500</v>
      </c>
      <c r="AR60" s="22">
        <f t="shared" si="28"/>
        <v>1750</v>
      </c>
      <c r="AS60" s="22">
        <v>2061.4</v>
      </c>
      <c r="AT60" s="22">
        <v>0</v>
      </c>
      <c r="AU60" s="22">
        <f t="shared" si="29"/>
        <v>0</v>
      </c>
      <c r="AV60" s="22">
        <v>0</v>
      </c>
      <c r="AW60" s="22">
        <v>0</v>
      </c>
      <c r="AX60" s="22">
        <f t="shared" si="30"/>
        <v>0</v>
      </c>
      <c r="AY60" s="22">
        <v>0</v>
      </c>
      <c r="AZ60" s="22">
        <v>0</v>
      </c>
      <c r="BA60" s="22">
        <f t="shared" si="31"/>
        <v>0</v>
      </c>
      <c r="BB60" s="22">
        <v>0</v>
      </c>
      <c r="BC60" s="22">
        <f t="shared" si="57"/>
        <v>0</v>
      </c>
      <c r="BD60" s="22">
        <f t="shared" si="57"/>
        <v>0</v>
      </c>
      <c r="BE60" s="22">
        <f t="shared" si="57"/>
        <v>0</v>
      </c>
      <c r="BF60" s="22" t="e">
        <f t="shared" si="32"/>
        <v>#DIV/0!</v>
      </c>
      <c r="BG60" s="22">
        <v>0</v>
      </c>
      <c r="BH60" s="22">
        <f t="shared" si="33"/>
        <v>0</v>
      </c>
      <c r="BI60" s="22">
        <v>0</v>
      </c>
      <c r="BJ60" s="22">
        <v>0</v>
      </c>
      <c r="BK60" s="22">
        <f t="shared" si="34"/>
        <v>0</v>
      </c>
      <c r="BL60" s="22">
        <v>0</v>
      </c>
      <c r="BM60" s="22">
        <v>0</v>
      </c>
      <c r="BN60" s="22">
        <f t="shared" si="35"/>
        <v>0</v>
      </c>
      <c r="BO60" s="22">
        <v>0</v>
      </c>
      <c r="BP60" s="22">
        <v>0</v>
      </c>
      <c r="BQ60" s="22">
        <f t="shared" si="36"/>
        <v>0</v>
      </c>
      <c r="BR60" s="22">
        <v>0</v>
      </c>
      <c r="BS60" s="22">
        <v>0</v>
      </c>
      <c r="BT60" s="22">
        <f t="shared" si="37"/>
        <v>0</v>
      </c>
      <c r="BU60" s="22">
        <v>0</v>
      </c>
      <c r="BV60" s="22">
        <v>0</v>
      </c>
      <c r="BW60" s="22">
        <f t="shared" si="38"/>
        <v>0</v>
      </c>
      <c r="BX60" s="22">
        <v>0</v>
      </c>
      <c r="BY60" s="22">
        <v>0</v>
      </c>
      <c r="BZ60" s="22">
        <f t="shared" si="39"/>
        <v>0</v>
      </c>
      <c r="CA60" s="22">
        <v>0</v>
      </c>
      <c r="CB60" s="22">
        <v>0</v>
      </c>
      <c r="CC60" s="22">
        <f t="shared" si="40"/>
        <v>0</v>
      </c>
      <c r="CD60" s="22">
        <v>0</v>
      </c>
      <c r="CE60" s="22">
        <v>0</v>
      </c>
      <c r="CF60" s="22">
        <f t="shared" si="41"/>
        <v>0</v>
      </c>
      <c r="CG60" s="22">
        <v>0</v>
      </c>
      <c r="CH60" s="22">
        <v>0</v>
      </c>
      <c r="CI60" s="22">
        <f t="shared" si="42"/>
        <v>0</v>
      </c>
      <c r="CJ60" s="22">
        <v>0</v>
      </c>
      <c r="CK60" s="45">
        <v>0</v>
      </c>
      <c r="CL60" s="22">
        <f t="shared" si="43"/>
        <v>0</v>
      </c>
      <c r="CM60" s="22">
        <v>0</v>
      </c>
      <c r="CN60" s="22">
        <v>0</v>
      </c>
      <c r="CO60" s="22">
        <f t="shared" si="44"/>
        <v>0</v>
      </c>
      <c r="CP60" s="22">
        <v>0</v>
      </c>
      <c r="CQ60" s="22">
        <v>0</v>
      </c>
      <c r="CR60" s="22">
        <f t="shared" si="58"/>
        <v>4333</v>
      </c>
      <c r="CS60" s="22">
        <f t="shared" si="59"/>
        <v>2099.5833333333335</v>
      </c>
      <c r="CT60" s="22">
        <f t="shared" si="60"/>
        <v>2747.3630000000003</v>
      </c>
      <c r="CU60" s="45">
        <v>0</v>
      </c>
      <c r="CV60" s="22">
        <f t="shared" si="45"/>
        <v>0</v>
      </c>
      <c r="CW60" s="22">
        <v>0</v>
      </c>
      <c r="CX60" s="22">
        <v>0</v>
      </c>
      <c r="CY60" s="22">
        <f t="shared" si="46"/>
        <v>0</v>
      </c>
      <c r="CZ60" s="22">
        <v>0</v>
      </c>
      <c r="DA60" s="45">
        <v>0</v>
      </c>
      <c r="DB60" s="22">
        <f t="shared" si="47"/>
        <v>0</v>
      </c>
      <c r="DC60" s="22">
        <v>0</v>
      </c>
      <c r="DD60" s="45">
        <v>0</v>
      </c>
      <c r="DE60" s="22">
        <f t="shared" si="48"/>
        <v>0</v>
      </c>
      <c r="DF60" s="22">
        <v>0</v>
      </c>
      <c r="DG60" s="45">
        <v>0</v>
      </c>
      <c r="DH60" s="22">
        <f t="shared" si="49"/>
        <v>0</v>
      </c>
      <c r="DI60" s="22">
        <v>0</v>
      </c>
      <c r="DJ60" s="22">
        <v>0</v>
      </c>
      <c r="DK60" s="22">
        <f t="shared" si="50"/>
        <v>0</v>
      </c>
      <c r="DL60" s="22">
        <v>0</v>
      </c>
      <c r="DM60" s="22">
        <v>0</v>
      </c>
      <c r="DN60" s="22">
        <f t="shared" si="61"/>
        <v>0</v>
      </c>
      <c r="DO60" s="22">
        <f t="shared" si="62"/>
        <v>0</v>
      </c>
      <c r="DP60" s="22">
        <f t="shared" si="12"/>
        <v>0</v>
      </c>
    </row>
    <row r="61" spans="1:120" ht="17.25">
      <c r="A61" s="11">
        <v>52</v>
      </c>
      <c r="B61" s="20" t="s">
        <v>58</v>
      </c>
      <c r="C61" s="22">
        <v>0.0001</v>
      </c>
      <c r="D61" s="22">
        <v>301.7462</v>
      </c>
      <c r="E61" s="22">
        <f t="shared" si="51"/>
        <v>13752.2</v>
      </c>
      <c r="F61" s="22">
        <f t="shared" si="52"/>
        <v>6426.291666666667</v>
      </c>
      <c r="G61" s="22">
        <f t="shared" si="52"/>
        <v>6022.79</v>
      </c>
      <c r="H61" s="22">
        <f t="shared" si="13"/>
        <v>93.72108071658745</v>
      </c>
      <c r="I61" s="22">
        <f t="shared" si="53"/>
        <v>5433.700000000001</v>
      </c>
      <c r="J61" s="22">
        <f t="shared" si="54"/>
        <v>2267.041666666667</v>
      </c>
      <c r="K61" s="22">
        <f t="shared" si="55"/>
        <v>1863.4899999999998</v>
      </c>
      <c r="L61" s="22">
        <f t="shared" si="14"/>
        <v>82.1991949861236</v>
      </c>
      <c r="M61" s="22">
        <f t="shared" si="56"/>
        <v>1056.4</v>
      </c>
      <c r="N61" s="22">
        <f t="shared" si="56"/>
        <v>440.16666666666674</v>
      </c>
      <c r="O61" s="22">
        <f t="shared" si="56"/>
        <v>253.95</v>
      </c>
      <c r="P61" s="22">
        <f t="shared" si="15"/>
        <v>57.694055282090105</v>
      </c>
      <c r="Q61" s="22">
        <v>0</v>
      </c>
      <c r="R61" s="22">
        <f t="shared" si="16"/>
        <v>0</v>
      </c>
      <c r="S61" s="22">
        <v>0.25</v>
      </c>
      <c r="T61" s="22" t="e">
        <f t="shared" si="17"/>
        <v>#DIV/0!</v>
      </c>
      <c r="U61" s="22">
        <v>2321.3</v>
      </c>
      <c r="V61" s="22">
        <f t="shared" si="18"/>
        <v>967.2083333333335</v>
      </c>
      <c r="W61" s="22">
        <v>670.89</v>
      </c>
      <c r="X61" s="22">
        <f t="shared" si="19"/>
        <v>69.36354628871752</v>
      </c>
      <c r="Y61" s="22">
        <v>1056.4</v>
      </c>
      <c r="Z61" s="22">
        <f t="shared" si="20"/>
        <v>440.16666666666674</v>
      </c>
      <c r="AA61" s="22">
        <v>253.7</v>
      </c>
      <c r="AB61" s="22">
        <f t="shared" si="21"/>
        <v>57.63725861416129</v>
      </c>
      <c r="AC61" s="22">
        <v>36</v>
      </c>
      <c r="AD61" s="22">
        <f t="shared" si="22"/>
        <v>18</v>
      </c>
      <c r="AE61" s="22">
        <v>6</v>
      </c>
      <c r="AF61" s="22">
        <f t="shared" si="23"/>
        <v>33.33333333333333</v>
      </c>
      <c r="AG61" s="22">
        <v>0</v>
      </c>
      <c r="AH61" s="22">
        <f t="shared" si="24"/>
        <v>0</v>
      </c>
      <c r="AI61" s="22">
        <v>0</v>
      </c>
      <c r="AJ61" s="22" t="e">
        <f t="shared" si="25"/>
        <v>#DIV/0!</v>
      </c>
      <c r="AK61" s="22">
        <v>0</v>
      </c>
      <c r="AL61" s="22">
        <f t="shared" si="26"/>
        <v>0</v>
      </c>
      <c r="AM61" s="22">
        <v>0</v>
      </c>
      <c r="AN61" s="22">
        <v>0</v>
      </c>
      <c r="AO61" s="22">
        <f t="shared" si="27"/>
        <v>0</v>
      </c>
      <c r="AP61" s="22">
        <v>0</v>
      </c>
      <c r="AQ61" s="22">
        <v>8318.5</v>
      </c>
      <c r="AR61" s="22">
        <f t="shared" si="28"/>
        <v>4159.25</v>
      </c>
      <c r="AS61" s="22">
        <v>4159.3</v>
      </c>
      <c r="AT61" s="22">
        <v>0</v>
      </c>
      <c r="AU61" s="22">
        <f t="shared" si="29"/>
        <v>0</v>
      </c>
      <c r="AV61" s="22">
        <v>0</v>
      </c>
      <c r="AW61" s="22">
        <v>0</v>
      </c>
      <c r="AX61" s="22">
        <f t="shared" si="30"/>
        <v>0</v>
      </c>
      <c r="AY61" s="22">
        <v>0</v>
      </c>
      <c r="AZ61" s="22">
        <v>0</v>
      </c>
      <c r="BA61" s="22">
        <f t="shared" si="31"/>
        <v>0</v>
      </c>
      <c r="BB61" s="22">
        <v>0</v>
      </c>
      <c r="BC61" s="22">
        <f t="shared" si="57"/>
        <v>2020</v>
      </c>
      <c r="BD61" s="22">
        <f t="shared" si="57"/>
        <v>841.6666666666667</v>
      </c>
      <c r="BE61" s="22">
        <f t="shared" si="57"/>
        <v>932.65</v>
      </c>
      <c r="BF61" s="22">
        <f t="shared" si="32"/>
        <v>110.809900990099</v>
      </c>
      <c r="BG61" s="22">
        <v>2020</v>
      </c>
      <c r="BH61" s="22">
        <f t="shared" si="33"/>
        <v>841.6666666666667</v>
      </c>
      <c r="BI61" s="22">
        <v>932.65</v>
      </c>
      <c r="BJ61" s="22">
        <v>0</v>
      </c>
      <c r="BK61" s="22">
        <f t="shared" si="34"/>
        <v>0</v>
      </c>
      <c r="BL61" s="22">
        <v>0</v>
      </c>
      <c r="BM61" s="22">
        <v>0</v>
      </c>
      <c r="BN61" s="22">
        <f t="shared" si="35"/>
        <v>0</v>
      </c>
      <c r="BO61" s="22">
        <v>0</v>
      </c>
      <c r="BP61" s="22">
        <v>0</v>
      </c>
      <c r="BQ61" s="22">
        <f t="shared" si="36"/>
        <v>0</v>
      </c>
      <c r="BR61" s="22">
        <v>0</v>
      </c>
      <c r="BS61" s="22">
        <v>0</v>
      </c>
      <c r="BT61" s="22">
        <f t="shared" si="37"/>
        <v>0</v>
      </c>
      <c r="BU61" s="22">
        <v>0</v>
      </c>
      <c r="BV61" s="22">
        <v>0</v>
      </c>
      <c r="BW61" s="22">
        <f t="shared" si="38"/>
        <v>0</v>
      </c>
      <c r="BX61" s="22">
        <v>0</v>
      </c>
      <c r="BY61" s="22">
        <v>0</v>
      </c>
      <c r="BZ61" s="22">
        <f t="shared" si="39"/>
        <v>0</v>
      </c>
      <c r="CA61" s="22">
        <v>0</v>
      </c>
      <c r="CB61" s="22">
        <v>0</v>
      </c>
      <c r="CC61" s="22">
        <f t="shared" si="40"/>
        <v>0</v>
      </c>
      <c r="CD61" s="22">
        <v>0</v>
      </c>
      <c r="CE61" s="22">
        <v>0</v>
      </c>
      <c r="CF61" s="22">
        <f t="shared" si="41"/>
        <v>0</v>
      </c>
      <c r="CG61" s="22">
        <v>0</v>
      </c>
      <c r="CH61" s="22">
        <v>0</v>
      </c>
      <c r="CI61" s="22">
        <f t="shared" si="42"/>
        <v>0</v>
      </c>
      <c r="CJ61" s="22">
        <v>0</v>
      </c>
      <c r="CK61" s="45">
        <v>0</v>
      </c>
      <c r="CL61" s="22">
        <f t="shared" si="43"/>
        <v>0</v>
      </c>
      <c r="CM61" s="22">
        <v>0</v>
      </c>
      <c r="CN61" s="22">
        <v>0</v>
      </c>
      <c r="CO61" s="22">
        <f t="shared" si="44"/>
        <v>0</v>
      </c>
      <c r="CP61" s="22">
        <v>0</v>
      </c>
      <c r="CQ61" s="22">
        <v>0</v>
      </c>
      <c r="CR61" s="22">
        <f t="shared" si="58"/>
        <v>13752.2</v>
      </c>
      <c r="CS61" s="22">
        <f t="shared" si="59"/>
        <v>6426.291666666667</v>
      </c>
      <c r="CT61" s="22">
        <f t="shared" si="60"/>
        <v>6022.79</v>
      </c>
      <c r="CU61" s="45">
        <v>0</v>
      </c>
      <c r="CV61" s="22">
        <f t="shared" si="45"/>
        <v>0</v>
      </c>
      <c r="CW61" s="22">
        <v>0</v>
      </c>
      <c r="CX61" s="22">
        <v>0</v>
      </c>
      <c r="CY61" s="22">
        <f t="shared" si="46"/>
        <v>0</v>
      </c>
      <c r="CZ61" s="22">
        <v>0</v>
      </c>
      <c r="DA61" s="45">
        <v>0</v>
      </c>
      <c r="DB61" s="22">
        <f t="shared" si="47"/>
        <v>0</v>
      </c>
      <c r="DC61" s="22">
        <v>0</v>
      </c>
      <c r="DD61" s="45">
        <v>0</v>
      </c>
      <c r="DE61" s="22">
        <f t="shared" si="48"/>
        <v>0</v>
      </c>
      <c r="DF61" s="22">
        <v>0</v>
      </c>
      <c r="DG61" s="45">
        <v>0</v>
      </c>
      <c r="DH61" s="22">
        <f t="shared" si="49"/>
        <v>0</v>
      </c>
      <c r="DI61" s="22">
        <v>0</v>
      </c>
      <c r="DJ61" s="22">
        <v>687.6</v>
      </c>
      <c r="DK61" s="22">
        <f t="shared" si="50"/>
        <v>343.8</v>
      </c>
      <c r="DL61" s="22">
        <v>0</v>
      </c>
      <c r="DM61" s="22">
        <v>0</v>
      </c>
      <c r="DN61" s="22">
        <f t="shared" si="61"/>
        <v>687.6</v>
      </c>
      <c r="DO61" s="22">
        <f t="shared" si="62"/>
        <v>343.8</v>
      </c>
      <c r="DP61" s="22">
        <f t="shared" si="12"/>
        <v>0</v>
      </c>
    </row>
    <row r="62" spans="1:120" ht="17.25">
      <c r="A62" s="11">
        <v>53</v>
      </c>
      <c r="B62" s="20" t="s">
        <v>59</v>
      </c>
      <c r="C62" s="22">
        <v>1142.879</v>
      </c>
      <c r="D62" s="22">
        <v>613.764</v>
      </c>
      <c r="E62" s="22">
        <f t="shared" si="51"/>
        <v>6812.7</v>
      </c>
      <c r="F62" s="22">
        <f t="shared" si="52"/>
        <v>3131.1249999999995</v>
      </c>
      <c r="G62" s="22">
        <f t="shared" si="52"/>
        <v>4361.276</v>
      </c>
      <c r="H62" s="22">
        <f t="shared" si="13"/>
        <v>139.2878278573995</v>
      </c>
      <c r="I62" s="22">
        <f t="shared" si="53"/>
        <v>3312.7</v>
      </c>
      <c r="J62" s="22">
        <f t="shared" si="54"/>
        <v>1381.125</v>
      </c>
      <c r="K62" s="22">
        <f t="shared" si="55"/>
        <v>2165.576</v>
      </c>
      <c r="L62" s="22">
        <f t="shared" si="14"/>
        <v>156.7979726672097</v>
      </c>
      <c r="M62" s="22">
        <f t="shared" si="56"/>
        <v>450</v>
      </c>
      <c r="N62" s="22">
        <f t="shared" si="56"/>
        <v>187.5</v>
      </c>
      <c r="O62" s="22">
        <f t="shared" si="56"/>
        <v>306.17600000000004</v>
      </c>
      <c r="P62" s="22">
        <f t="shared" si="15"/>
        <v>163.2938666666667</v>
      </c>
      <c r="Q62" s="22">
        <v>0</v>
      </c>
      <c r="R62" s="22">
        <f t="shared" si="16"/>
        <v>0</v>
      </c>
      <c r="S62" s="22">
        <v>0.076</v>
      </c>
      <c r="T62" s="22" t="e">
        <f t="shared" si="17"/>
        <v>#DIV/0!</v>
      </c>
      <c r="U62" s="22">
        <v>2542.7</v>
      </c>
      <c r="V62" s="22">
        <f t="shared" si="18"/>
        <v>1059.4583333333333</v>
      </c>
      <c r="W62" s="22">
        <v>1721.4</v>
      </c>
      <c r="X62" s="22">
        <f t="shared" si="19"/>
        <v>162.47925433594213</v>
      </c>
      <c r="Y62" s="22">
        <v>450</v>
      </c>
      <c r="Z62" s="22">
        <f t="shared" si="20"/>
        <v>187.5</v>
      </c>
      <c r="AA62" s="22">
        <v>306.1</v>
      </c>
      <c r="AB62" s="22">
        <f t="shared" si="21"/>
        <v>163.25333333333333</v>
      </c>
      <c r="AC62" s="22">
        <v>10</v>
      </c>
      <c r="AD62" s="22">
        <f t="shared" si="22"/>
        <v>5</v>
      </c>
      <c r="AE62" s="22">
        <v>5</v>
      </c>
      <c r="AF62" s="22">
        <f t="shared" si="23"/>
        <v>100</v>
      </c>
      <c r="AG62" s="22">
        <v>0</v>
      </c>
      <c r="AH62" s="22">
        <f t="shared" si="24"/>
        <v>0</v>
      </c>
      <c r="AI62" s="22">
        <v>0</v>
      </c>
      <c r="AJ62" s="22" t="e">
        <f t="shared" si="25"/>
        <v>#DIV/0!</v>
      </c>
      <c r="AK62" s="22">
        <v>0</v>
      </c>
      <c r="AL62" s="22">
        <f t="shared" si="26"/>
        <v>0</v>
      </c>
      <c r="AM62" s="22">
        <v>0</v>
      </c>
      <c r="AN62" s="22">
        <v>0</v>
      </c>
      <c r="AO62" s="22">
        <f t="shared" si="27"/>
        <v>0</v>
      </c>
      <c r="AP62" s="22">
        <v>0</v>
      </c>
      <c r="AQ62" s="22">
        <v>3500</v>
      </c>
      <c r="AR62" s="22">
        <f t="shared" si="28"/>
        <v>1750</v>
      </c>
      <c r="AS62" s="22">
        <v>2195.7</v>
      </c>
      <c r="AT62" s="22">
        <v>0</v>
      </c>
      <c r="AU62" s="22">
        <f t="shared" si="29"/>
        <v>0</v>
      </c>
      <c r="AV62" s="22">
        <v>0</v>
      </c>
      <c r="AW62" s="22">
        <v>0</v>
      </c>
      <c r="AX62" s="22">
        <f t="shared" si="30"/>
        <v>0</v>
      </c>
      <c r="AY62" s="22">
        <v>0</v>
      </c>
      <c r="AZ62" s="22">
        <v>0</v>
      </c>
      <c r="BA62" s="22">
        <f t="shared" si="31"/>
        <v>0</v>
      </c>
      <c r="BB62" s="22">
        <v>0</v>
      </c>
      <c r="BC62" s="22">
        <f t="shared" si="57"/>
        <v>310</v>
      </c>
      <c r="BD62" s="22">
        <f t="shared" si="57"/>
        <v>129.16666666666666</v>
      </c>
      <c r="BE62" s="22">
        <f t="shared" si="57"/>
        <v>133</v>
      </c>
      <c r="BF62" s="22">
        <f t="shared" si="32"/>
        <v>102.96774193548389</v>
      </c>
      <c r="BG62" s="22">
        <v>310</v>
      </c>
      <c r="BH62" s="22">
        <f t="shared" si="33"/>
        <v>129.16666666666666</v>
      </c>
      <c r="BI62" s="22">
        <v>133</v>
      </c>
      <c r="BJ62" s="22">
        <v>0</v>
      </c>
      <c r="BK62" s="22">
        <f t="shared" si="34"/>
        <v>0</v>
      </c>
      <c r="BL62" s="22">
        <v>0</v>
      </c>
      <c r="BM62" s="22">
        <v>0</v>
      </c>
      <c r="BN62" s="22">
        <f t="shared" si="35"/>
        <v>0</v>
      </c>
      <c r="BO62" s="22">
        <v>0</v>
      </c>
      <c r="BP62" s="22">
        <v>0</v>
      </c>
      <c r="BQ62" s="22">
        <f t="shared" si="36"/>
        <v>0</v>
      </c>
      <c r="BR62" s="22">
        <v>0</v>
      </c>
      <c r="BS62" s="22">
        <v>0</v>
      </c>
      <c r="BT62" s="22">
        <f t="shared" si="37"/>
        <v>0</v>
      </c>
      <c r="BU62" s="22">
        <v>0</v>
      </c>
      <c r="BV62" s="22">
        <v>0</v>
      </c>
      <c r="BW62" s="22">
        <f t="shared" si="38"/>
        <v>0</v>
      </c>
      <c r="BX62" s="22">
        <v>0</v>
      </c>
      <c r="BY62" s="22">
        <v>0</v>
      </c>
      <c r="BZ62" s="22">
        <f t="shared" si="39"/>
        <v>0</v>
      </c>
      <c r="CA62" s="22">
        <v>0</v>
      </c>
      <c r="CB62" s="22">
        <v>0</v>
      </c>
      <c r="CC62" s="22">
        <f t="shared" si="40"/>
        <v>0</v>
      </c>
      <c r="CD62" s="22">
        <v>0</v>
      </c>
      <c r="CE62" s="22">
        <v>0</v>
      </c>
      <c r="CF62" s="22">
        <f t="shared" si="41"/>
        <v>0</v>
      </c>
      <c r="CG62" s="22">
        <v>0</v>
      </c>
      <c r="CH62" s="22">
        <v>0</v>
      </c>
      <c r="CI62" s="22">
        <f t="shared" si="42"/>
        <v>0</v>
      </c>
      <c r="CJ62" s="22">
        <v>0</v>
      </c>
      <c r="CK62" s="45">
        <v>0</v>
      </c>
      <c r="CL62" s="22">
        <f t="shared" si="43"/>
        <v>0</v>
      </c>
      <c r="CM62" s="22">
        <v>0</v>
      </c>
      <c r="CN62" s="22">
        <v>0</v>
      </c>
      <c r="CO62" s="22">
        <f t="shared" si="44"/>
        <v>0</v>
      </c>
      <c r="CP62" s="22">
        <v>0</v>
      </c>
      <c r="CQ62" s="22">
        <v>0</v>
      </c>
      <c r="CR62" s="22">
        <f t="shared" si="58"/>
        <v>6812.7</v>
      </c>
      <c r="CS62" s="22">
        <f t="shared" si="59"/>
        <v>3131.1249999999995</v>
      </c>
      <c r="CT62" s="22">
        <f t="shared" si="60"/>
        <v>4361.276</v>
      </c>
      <c r="CU62" s="45">
        <v>0</v>
      </c>
      <c r="CV62" s="22">
        <f t="shared" si="45"/>
        <v>0</v>
      </c>
      <c r="CW62" s="22">
        <v>0</v>
      </c>
      <c r="CX62" s="22">
        <v>0</v>
      </c>
      <c r="CY62" s="22">
        <f t="shared" si="46"/>
        <v>0</v>
      </c>
      <c r="CZ62" s="22">
        <v>0</v>
      </c>
      <c r="DA62" s="45">
        <v>0</v>
      </c>
      <c r="DB62" s="22">
        <f t="shared" si="47"/>
        <v>0</v>
      </c>
      <c r="DC62" s="22">
        <v>0</v>
      </c>
      <c r="DD62" s="45">
        <v>0</v>
      </c>
      <c r="DE62" s="22">
        <f t="shared" si="48"/>
        <v>0</v>
      </c>
      <c r="DF62" s="22">
        <v>0</v>
      </c>
      <c r="DG62" s="45">
        <v>0</v>
      </c>
      <c r="DH62" s="22">
        <f t="shared" si="49"/>
        <v>0</v>
      </c>
      <c r="DI62" s="22">
        <v>0</v>
      </c>
      <c r="DJ62" s="22">
        <v>0</v>
      </c>
      <c r="DK62" s="22">
        <f t="shared" si="50"/>
        <v>0</v>
      </c>
      <c r="DL62" s="22">
        <v>0</v>
      </c>
      <c r="DM62" s="22">
        <v>0</v>
      </c>
      <c r="DN62" s="22">
        <f t="shared" si="61"/>
        <v>0</v>
      </c>
      <c r="DO62" s="22">
        <f t="shared" si="62"/>
        <v>0</v>
      </c>
      <c r="DP62" s="22">
        <f t="shared" si="12"/>
        <v>0</v>
      </c>
    </row>
    <row r="63" spans="1:120" ht="17.25">
      <c r="A63" s="11">
        <v>54</v>
      </c>
      <c r="B63" s="20" t="s">
        <v>60</v>
      </c>
      <c r="C63" s="22">
        <v>0</v>
      </c>
      <c r="D63" s="22">
        <v>1715.712</v>
      </c>
      <c r="E63" s="22">
        <f t="shared" si="51"/>
        <v>10394.1</v>
      </c>
      <c r="F63" s="22">
        <f t="shared" si="52"/>
        <v>5024.6</v>
      </c>
      <c r="G63" s="22">
        <f t="shared" si="52"/>
        <v>5196</v>
      </c>
      <c r="H63" s="22">
        <f t="shared" si="13"/>
        <v>103.41121681327867</v>
      </c>
      <c r="I63" s="22">
        <f t="shared" si="53"/>
        <v>2079.4</v>
      </c>
      <c r="J63" s="22">
        <f t="shared" si="54"/>
        <v>867.25</v>
      </c>
      <c r="K63" s="22">
        <f t="shared" si="55"/>
        <v>1038.6</v>
      </c>
      <c r="L63" s="22">
        <f t="shared" si="14"/>
        <v>119.75785528970884</v>
      </c>
      <c r="M63" s="22">
        <f t="shared" si="56"/>
        <v>373.1</v>
      </c>
      <c r="N63" s="22">
        <f t="shared" si="56"/>
        <v>155.45833333333334</v>
      </c>
      <c r="O63" s="22">
        <f t="shared" si="56"/>
        <v>335.2</v>
      </c>
      <c r="P63" s="22">
        <f t="shared" si="15"/>
        <v>215.6204770838917</v>
      </c>
      <c r="Q63" s="22">
        <v>0</v>
      </c>
      <c r="R63" s="22">
        <f t="shared" si="16"/>
        <v>0</v>
      </c>
      <c r="S63" s="22">
        <v>0</v>
      </c>
      <c r="T63" s="22" t="e">
        <f t="shared" si="17"/>
        <v>#DIV/0!</v>
      </c>
      <c r="U63" s="22">
        <v>1086.3</v>
      </c>
      <c r="V63" s="22">
        <f t="shared" si="18"/>
        <v>452.62499999999994</v>
      </c>
      <c r="W63" s="22">
        <v>468.4</v>
      </c>
      <c r="X63" s="22">
        <f t="shared" si="19"/>
        <v>103.48522507594589</v>
      </c>
      <c r="Y63" s="22">
        <v>373.1</v>
      </c>
      <c r="Z63" s="22">
        <f t="shared" si="20"/>
        <v>155.45833333333334</v>
      </c>
      <c r="AA63" s="22">
        <v>335.2</v>
      </c>
      <c r="AB63" s="22">
        <f t="shared" si="21"/>
        <v>215.6204770838917</v>
      </c>
      <c r="AC63" s="22">
        <v>10</v>
      </c>
      <c r="AD63" s="22">
        <f t="shared" si="22"/>
        <v>5</v>
      </c>
      <c r="AE63" s="22">
        <v>5</v>
      </c>
      <c r="AF63" s="22">
        <f t="shared" si="23"/>
        <v>100</v>
      </c>
      <c r="AG63" s="22">
        <v>0</v>
      </c>
      <c r="AH63" s="22">
        <f t="shared" si="24"/>
        <v>0</v>
      </c>
      <c r="AI63" s="22">
        <v>0</v>
      </c>
      <c r="AJ63" s="22" t="e">
        <f t="shared" si="25"/>
        <v>#DIV/0!</v>
      </c>
      <c r="AK63" s="22">
        <v>0</v>
      </c>
      <c r="AL63" s="22">
        <f t="shared" si="26"/>
        <v>0</v>
      </c>
      <c r="AM63" s="22">
        <v>0</v>
      </c>
      <c r="AN63" s="22">
        <v>0</v>
      </c>
      <c r="AO63" s="22">
        <f t="shared" si="27"/>
        <v>0</v>
      </c>
      <c r="AP63" s="22">
        <v>0</v>
      </c>
      <c r="AQ63" s="22">
        <v>8314.7</v>
      </c>
      <c r="AR63" s="22">
        <f t="shared" si="28"/>
        <v>4157.35</v>
      </c>
      <c r="AS63" s="22">
        <v>4157.4</v>
      </c>
      <c r="AT63" s="22">
        <v>0</v>
      </c>
      <c r="AU63" s="22">
        <f t="shared" si="29"/>
        <v>0</v>
      </c>
      <c r="AV63" s="22">
        <v>0</v>
      </c>
      <c r="AW63" s="22">
        <v>0</v>
      </c>
      <c r="AX63" s="22">
        <f t="shared" si="30"/>
        <v>0</v>
      </c>
      <c r="AY63" s="22">
        <v>0</v>
      </c>
      <c r="AZ63" s="22">
        <v>0</v>
      </c>
      <c r="BA63" s="22">
        <f t="shared" si="31"/>
        <v>0</v>
      </c>
      <c r="BB63" s="22">
        <v>0</v>
      </c>
      <c r="BC63" s="22">
        <f t="shared" si="57"/>
        <v>610</v>
      </c>
      <c r="BD63" s="22">
        <f t="shared" si="57"/>
        <v>254.16666666666669</v>
      </c>
      <c r="BE63" s="22">
        <f t="shared" si="57"/>
        <v>230</v>
      </c>
      <c r="BF63" s="22">
        <f t="shared" si="32"/>
        <v>90.49180327868852</v>
      </c>
      <c r="BG63" s="22">
        <v>610</v>
      </c>
      <c r="BH63" s="22">
        <f t="shared" si="33"/>
        <v>254.16666666666669</v>
      </c>
      <c r="BI63" s="22">
        <v>230</v>
      </c>
      <c r="BJ63" s="22">
        <v>0</v>
      </c>
      <c r="BK63" s="22">
        <f t="shared" si="34"/>
        <v>0</v>
      </c>
      <c r="BL63" s="22">
        <v>0</v>
      </c>
      <c r="BM63" s="22">
        <v>0</v>
      </c>
      <c r="BN63" s="22">
        <f t="shared" si="35"/>
        <v>0</v>
      </c>
      <c r="BO63" s="22">
        <v>0</v>
      </c>
      <c r="BP63" s="22">
        <v>0</v>
      </c>
      <c r="BQ63" s="22">
        <f t="shared" si="36"/>
        <v>0</v>
      </c>
      <c r="BR63" s="22">
        <v>0</v>
      </c>
      <c r="BS63" s="22">
        <v>0</v>
      </c>
      <c r="BT63" s="22">
        <f t="shared" si="37"/>
        <v>0</v>
      </c>
      <c r="BU63" s="22">
        <v>0</v>
      </c>
      <c r="BV63" s="22">
        <v>0</v>
      </c>
      <c r="BW63" s="22">
        <f t="shared" si="38"/>
        <v>0</v>
      </c>
      <c r="BX63" s="22">
        <v>0</v>
      </c>
      <c r="BY63" s="22">
        <v>0</v>
      </c>
      <c r="BZ63" s="22">
        <f t="shared" si="39"/>
        <v>0</v>
      </c>
      <c r="CA63" s="22">
        <v>0</v>
      </c>
      <c r="CB63" s="22">
        <v>0</v>
      </c>
      <c r="CC63" s="22">
        <f t="shared" si="40"/>
        <v>0</v>
      </c>
      <c r="CD63" s="22">
        <v>0</v>
      </c>
      <c r="CE63" s="22">
        <v>0</v>
      </c>
      <c r="CF63" s="22">
        <f t="shared" si="41"/>
        <v>0</v>
      </c>
      <c r="CG63" s="22">
        <v>0</v>
      </c>
      <c r="CH63" s="22">
        <v>0</v>
      </c>
      <c r="CI63" s="22">
        <f t="shared" si="42"/>
        <v>0</v>
      </c>
      <c r="CJ63" s="22">
        <v>0</v>
      </c>
      <c r="CK63" s="45">
        <v>0</v>
      </c>
      <c r="CL63" s="22">
        <f t="shared" si="43"/>
        <v>0</v>
      </c>
      <c r="CM63" s="22">
        <v>0</v>
      </c>
      <c r="CN63" s="22">
        <v>0</v>
      </c>
      <c r="CO63" s="22">
        <f t="shared" si="44"/>
        <v>0</v>
      </c>
      <c r="CP63" s="22">
        <v>0</v>
      </c>
      <c r="CQ63" s="22">
        <v>0</v>
      </c>
      <c r="CR63" s="22">
        <f t="shared" si="58"/>
        <v>10394.1</v>
      </c>
      <c r="CS63" s="22">
        <f t="shared" si="59"/>
        <v>5024.6</v>
      </c>
      <c r="CT63" s="22">
        <f t="shared" si="60"/>
        <v>5196</v>
      </c>
      <c r="CU63" s="45">
        <v>0</v>
      </c>
      <c r="CV63" s="22">
        <f t="shared" si="45"/>
        <v>0</v>
      </c>
      <c r="CW63" s="22">
        <v>0</v>
      </c>
      <c r="CX63" s="22">
        <v>0</v>
      </c>
      <c r="CY63" s="22">
        <f t="shared" si="46"/>
        <v>0</v>
      </c>
      <c r="CZ63" s="22">
        <v>0</v>
      </c>
      <c r="DA63" s="45">
        <v>0</v>
      </c>
      <c r="DB63" s="22">
        <f t="shared" si="47"/>
        <v>0</v>
      </c>
      <c r="DC63" s="22">
        <v>0</v>
      </c>
      <c r="DD63" s="45">
        <v>0</v>
      </c>
      <c r="DE63" s="22">
        <f t="shared" si="48"/>
        <v>0</v>
      </c>
      <c r="DF63" s="22">
        <v>0</v>
      </c>
      <c r="DG63" s="45">
        <v>0</v>
      </c>
      <c r="DH63" s="22">
        <f t="shared" si="49"/>
        <v>0</v>
      </c>
      <c r="DI63" s="22">
        <v>0</v>
      </c>
      <c r="DJ63" s="22">
        <v>2152.6</v>
      </c>
      <c r="DK63" s="22">
        <f t="shared" si="50"/>
        <v>1076.3</v>
      </c>
      <c r="DL63" s="22">
        <v>467.5</v>
      </c>
      <c r="DM63" s="22">
        <v>0</v>
      </c>
      <c r="DN63" s="22">
        <f t="shared" si="61"/>
        <v>2152.6</v>
      </c>
      <c r="DO63" s="22">
        <f t="shared" si="62"/>
        <v>1076.3</v>
      </c>
      <c r="DP63" s="22">
        <f t="shared" si="12"/>
        <v>467.5</v>
      </c>
    </row>
    <row r="64" spans="1:120" ht="17.25">
      <c r="A64" s="11">
        <v>55</v>
      </c>
      <c r="B64" s="20" t="s">
        <v>61</v>
      </c>
      <c r="C64" s="22">
        <v>1138.0413</v>
      </c>
      <c r="D64" s="22">
        <v>3704.364</v>
      </c>
      <c r="E64" s="22">
        <f t="shared" si="51"/>
        <v>20941.9</v>
      </c>
      <c r="F64" s="22">
        <f t="shared" si="52"/>
        <v>9906.116666666669</v>
      </c>
      <c r="G64" s="22">
        <f t="shared" si="52"/>
        <v>8874.135</v>
      </c>
      <c r="H64" s="22">
        <f t="shared" si="13"/>
        <v>89.58237923707068</v>
      </c>
      <c r="I64" s="22">
        <f t="shared" si="53"/>
        <v>6826</v>
      </c>
      <c r="J64" s="22">
        <f t="shared" si="54"/>
        <v>2848.166666666667</v>
      </c>
      <c r="K64" s="22">
        <f t="shared" si="55"/>
        <v>1822.435</v>
      </c>
      <c r="L64" s="22">
        <f t="shared" si="14"/>
        <v>63.986248463924156</v>
      </c>
      <c r="M64" s="22">
        <f t="shared" si="56"/>
        <v>1223</v>
      </c>
      <c r="N64" s="22">
        <f t="shared" si="56"/>
        <v>509.58333333333337</v>
      </c>
      <c r="O64" s="22">
        <f t="shared" si="56"/>
        <v>562.5459999999999</v>
      </c>
      <c r="P64" s="22">
        <f t="shared" si="15"/>
        <v>110.39332788225673</v>
      </c>
      <c r="Q64" s="22">
        <v>0</v>
      </c>
      <c r="R64" s="22">
        <f t="shared" si="16"/>
        <v>0</v>
      </c>
      <c r="S64" s="22">
        <v>1.486</v>
      </c>
      <c r="T64" s="22" t="e">
        <f t="shared" si="17"/>
        <v>#DIV/0!</v>
      </c>
      <c r="U64" s="22">
        <v>5400</v>
      </c>
      <c r="V64" s="22">
        <f t="shared" si="18"/>
        <v>2250</v>
      </c>
      <c r="W64" s="22">
        <v>974.189</v>
      </c>
      <c r="X64" s="22">
        <f t="shared" si="19"/>
        <v>43.297288888888886</v>
      </c>
      <c r="Y64" s="22">
        <v>1223</v>
      </c>
      <c r="Z64" s="22">
        <f t="shared" si="20"/>
        <v>509.58333333333337</v>
      </c>
      <c r="AA64" s="22">
        <v>561.06</v>
      </c>
      <c r="AB64" s="22">
        <f t="shared" si="21"/>
        <v>110.10171708912509</v>
      </c>
      <c r="AC64" s="22">
        <v>48</v>
      </c>
      <c r="AD64" s="22">
        <f t="shared" si="22"/>
        <v>24</v>
      </c>
      <c r="AE64" s="22">
        <v>36</v>
      </c>
      <c r="AF64" s="22">
        <f t="shared" si="23"/>
        <v>150</v>
      </c>
      <c r="AG64" s="22">
        <v>0</v>
      </c>
      <c r="AH64" s="22">
        <f t="shared" si="24"/>
        <v>0</v>
      </c>
      <c r="AI64" s="22">
        <v>0</v>
      </c>
      <c r="AJ64" s="22" t="e">
        <f t="shared" si="25"/>
        <v>#DIV/0!</v>
      </c>
      <c r="AK64" s="22">
        <v>0</v>
      </c>
      <c r="AL64" s="22">
        <f t="shared" si="26"/>
        <v>0</v>
      </c>
      <c r="AM64" s="22">
        <v>0</v>
      </c>
      <c r="AN64" s="22">
        <v>0</v>
      </c>
      <c r="AO64" s="22">
        <f t="shared" si="27"/>
        <v>0</v>
      </c>
      <c r="AP64" s="22">
        <v>0</v>
      </c>
      <c r="AQ64" s="22">
        <v>14115.9</v>
      </c>
      <c r="AR64" s="22">
        <f t="shared" si="28"/>
        <v>7057.950000000001</v>
      </c>
      <c r="AS64" s="22">
        <v>7051.7</v>
      </c>
      <c r="AT64" s="22">
        <v>0</v>
      </c>
      <c r="AU64" s="22">
        <f t="shared" si="29"/>
        <v>0</v>
      </c>
      <c r="AV64" s="22">
        <v>0</v>
      </c>
      <c r="AW64" s="22">
        <v>0</v>
      </c>
      <c r="AX64" s="22">
        <f t="shared" si="30"/>
        <v>0</v>
      </c>
      <c r="AY64" s="22">
        <v>0</v>
      </c>
      <c r="AZ64" s="22">
        <v>0</v>
      </c>
      <c r="BA64" s="22">
        <f t="shared" si="31"/>
        <v>0</v>
      </c>
      <c r="BB64" s="22">
        <v>0</v>
      </c>
      <c r="BC64" s="22">
        <f t="shared" si="57"/>
        <v>155</v>
      </c>
      <c r="BD64" s="22">
        <f t="shared" si="57"/>
        <v>64.58333333333333</v>
      </c>
      <c r="BE64" s="22">
        <f t="shared" si="57"/>
        <v>89.7</v>
      </c>
      <c r="BF64" s="22">
        <f t="shared" si="32"/>
        <v>138.89032258064518</v>
      </c>
      <c r="BG64" s="22">
        <v>155</v>
      </c>
      <c r="BH64" s="22">
        <f t="shared" si="33"/>
        <v>64.58333333333333</v>
      </c>
      <c r="BI64" s="22">
        <v>89.7</v>
      </c>
      <c r="BJ64" s="22">
        <v>0</v>
      </c>
      <c r="BK64" s="22">
        <f t="shared" si="34"/>
        <v>0</v>
      </c>
      <c r="BL64" s="22">
        <v>0</v>
      </c>
      <c r="BM64" s="22">
        <v>0</v>
      </c>
      <c r="BN64" s="22">
        <f t="shared" si="35"/>
        <v>0</v>
      </c>
      <c r="BO64" s="22">
        <v>0</v>
      </c>
      <c r="BP64" s="22">
        <v>0</v>
      </c>
      <c r="BQ64" s="22">
        <f t="shared" si="36"/>
        <v>0</v>
      </c>
      <c r="BR64" s="22">
        <v>0</v>
      </c>
      <c r="BS64" s="22">
        <v>0</v>
      </c>
      <c r="BT64" s="22">
        <f t="shared" si="37"/>
        <v>0</v>
      </c>
      <c r="BU64" s="22">
        <v>0</v>
      </c>
      <c r="BV64" s="22">
        <v>0</v>
      </c>
      <c r="BW64" s="22">
        <f t="shared" si="38"/>
        <v>0</v>
      </c>
      <c r="BX64" s="22">
        <v>0</v>
      </c>
      <c r="BY64" s="22">
        <v>0</v>
      </c>
      <c r="BZ64" s="22">
        <f t="shared" si="39"/>
        <v>0</v>
      </c>
      <c r="CA64" s="22">
        <v>0</v>
      </c>
      <c r="CB64" s="22">
        <v>0</v>
      </c>
      <c r="CC64" s="22">
        <f t="shared" si="40"/>
        <v>0</v>
      </c>
      <c r="CD64" s="22">
        <v>0</v>
      </c>
      <c r="CE64" s="22">
        <v>0</v>
      </c>
      <c r="CF64" s="22">
        <f t="shared" si="41"/>
        <v>0</v>
      </c>
      <c r="CG64" s="22">
        <v>0</v>
      </c>
      <c r="CH64" s="22">
        <v>0</v>
      </c>
      <c r="CI64" s="22">
        <f t="shared" si="42"/>
        <v>0</v>
      </c>
      <c r="CJ64" s="22">
        <v>0</v>
      </c>
      <c r="CK64" s="45">
        <v>0</v>
      </c>
      <c r="CL64" s="22">
        <f t="shared" si="43"/>
        <v>0</v>
      </c>
      <c r="CM64" s="22">
        <v>0</v>
      </c>
      <c r="CN64" s="22">
        <v>0</v>
      </c>
      <c r="CO64" s="22">
        <f t="shared" si="44"/>
        <v>0</v>
      </c>
      <c r="CP64" s="22">
        <v>160</v>
      </c>
      <c r="CQ64" s="22">
        <v>0</v>
      </c>
      <c r="CR64" s="22">
        <f t="shared" si="58"/>
        <v>20941.9</v>
      </c>
      <c r="CS64" s="22">
        <f t="shared" si="59"/>
        <v>9906.116666666669</v>
      </c>
      <c r="CT64" s="22">
        <f t="shared" si="60"/>
        <v>8874.135</v>
      </c>
      <c r="CU64" s="45">
        <v>0</v>
      </c>
      <c r="CV64" s="22">
        <f t="shared" si="45"/>
        <v>0</v>
      </c>
      <c r="CW64" s="22">
        <v>0</v>
      </c>
      <c r="CX64" s="22">
        <v>0</v>
      </c>
      <c r="CY64" s="22">
        <f t="shared" si="46"/>
        <v>0</v>
      </c>
      <c r="CZ64" s="22">
        <v>0</v>
      </c>
      <c r="DA64" s="45">
        <v>0</v>
      </c>
      <c r="DB64" s="22">
        <f t="shared" si="47"/>
        <v>0</v>
      </c>
      <c r="DC64" s="22">
        <v>0</v>
      </c>
      <c r="DD64" s="45">
        <v>0</v>
      </c>
      <c r="DE64" s="22">
        <f t="shared" si="48"/>
        <v>0</v>
      </c>
      <c r="DF64" s="22">
        <v>0</v>
      </c>
      <c r="DG64" s="45">
        <v>0</v>
      </c>
      <c r="DH64" s="22">
        <f t="shared" si="49"/>
        <v>0</v>
      </c>
      <c r="DI64" s="22">
        <v>0</v>
      </c>
      <c r="DJ64" s="22">
        <v>2400</v>
      </c>
      <c r="DK64" s="22">
        <f t="shared" si="50"/>
        <v>1200</v>
      </c>
      <c r="DL64" s="22">
        <v>0</v>
      </c>
      <c r="DM64" s="22">
        <v>0</v>
      </c>
      <c r="DN64" s="22">
        <f t="shared" si="61"/>
        <v>2400</v>
      </c>
      <c r="DO64" s="22">
        <f t="shared" si="62"/>
        <v>1200</v>
      </c>
      <c r="DP64" s="22">
        <f t="shared" si="12"/>
        <v>0</v>
      </c>
    </row>
    <row r="65" spans="1:120" ht="17.25">
      <c r="A65" s="11">
        <v>56</v>
      </c>
      <c r="B65" s="20" t="s">
        <v>62</v>
      </c>
      <c r="C65" s="22">
        <v>0</v>
      </c>
      <c r="D65" s="22">
        <v>47.566</v>
      </c>
      <c r="E65" s="22">
        <f t="shared" si="51"/>
        <v>14395.3</v>
      </c>
      <c r="F65" s="22">
        <f t="shared" si="52"/>
        <v>6910.491666666667</v>
      </c>
      <c r="G65" s="22">
        <f t="shared" si="52"/>
        <v>7058.304</v>
      </c>
      <c r="H65" s="22">
        <f t="shared" si="13"/>
        <v>102.13895538064706</v>
      </c>
      <c r="I65" s="22">
        <f t="shared" si="53"/>
        <v>3475.9</v>
      </c>
      <c r="J65" s="22">
        <f t="shared" si="54"/>
        <v>1450.7916666666667</v>
      </c>
      <c r="K65" s="22">
        <f t="shared" si="55"/>
        <v>1598.6039999999998</v>
      </c>
      <c r="L65" s="22">
        <f t="shared" si="14"/>
        <v>110.18839139550242</v>
      </c>
      <c r="M65" s="22">
        <f t="shared" si="56"/>
        <v>815.9</v>
      </c>
      <c r="N65" s="22">
        <f t="shared" si="56"/>
        <v>339.9583333333333</v>
      </c>
      <c r="O65" s="22">
        <f t="shared" si="56"/>
        <v>885.983</v>
      </c>
      <c r="P65" s="22">
        <f t="shared" si="15"/>
        <v>260.6151734281162</v>
      </c>
      <c r="Q65" s="22">
        <v>0</v>
      </c>
      <c r="R65" s="22">
        <f t="shared" si="16"/>
        <v>0</v>
      </c>
      <c r="S65" s="22">
        <v>0.126</v>
      </c>
      <c r="T65" s="22" t="e">
        <f t="shared" si="17"/>
        <v>#DIV/0!</v>
      </c>
      <c r="U65" s="22">
        <v>1900</v>
      </c>
      <c r="V65" s="22">
        <f t="shared" si="18"/>
        <v>791.6666666666667</v>
      </c>
      <c r="W65" s="22">
        <v>512.621</v>
      </c>
      <c r="X65" s="22">
        <f t="shared" si="19"/>
        <v>64.75212631578945</v>
      </c>
      <c r="Y65" s="22">
        <v>815.9</v>
      </c>
      <c r="Z65" s="22">
        <f t="shared" si="20"/>
        <v>339.9583333333333</v>
      </c>
      <c r="AA65" s="22">
        <v>885.857</v>
      </c>
      <c r="AB65" s="22">
        <f t="shared" si="21"/>
        <v>260.5781100625077</v>
      </c>
      <c r="AC65" s="22">
        <v>30</v>
      </c>
      <c r="AD65" s="22">
        <f t="shared" si="22"/>
        <v>15</v>
      </c>
      <c r="AE65" s="22">
        <v>0</v>
      </c>
      <c r="AF65" s="22">
        <f t="shared" si="23"/>
        <v>0</v>
      </c>
      <c r="AG65" s="22">
        <v>0</v>
      </c>
      <c r="AH65" s="22">
        <f t="shared" si="24"/>
        <v>0</v>
      </c>
      <c r="AI65" s="22">
        <v>0</v>
      </c>
      <c r="AJ65" s="22" t="e">
        <f t="shared" si="25"/>
        <v>#DIV/0!</v>
      </c>
      <c r="AK65" s="22">
        <v>0</v>
      </c>
      <c r="AL65" s="22">
        <f t="shared" si="26"/>
        <v>0</v>
      </c>
      <c r="AM65" s="22">
        <v>0</v>
      </c>
      <c r="AN65" s="22">
        <v>0</v>
      </c>
      <c r="AO65" s="22">
        <f t="shared" si="27"/>
        <v>0</v>
      </c>
      <c r="AP65" s="22">
        <v>0</v>
      </c>
      <c r="AQ65" s="22">
        <v>10919.4</v>
      </c>
      <c r="AR65" s="22">
        <f t="shared" si="28"/>
        <v>5459.7</v>
      </c>
      <c r="AS65" s="22">
        <v>5459.7</v>
      </c>
      <c r="AT65" s="22">
        <v>0</v>
      </c>
      <c r="AU65" s="22">
        <f t="shared" si="29"/>
        <v>0</v>
      </c>
      <c r="AV65" s="22">
        <v>0</v>
      </c>
      <c r="AW65" s="22">
        <v>0</v>
      </c>
      <c r="AX65" s="22">
        <f t="shared" si="30"/>
        <v>0</v>
      </c>
      <c r="AY65" s="22">
        <v>0</v>
      </c>
      <c r="AZ65" s="22">
        <v>0</v>
      </c>
      <c r="BA65" s="22">
        <f t="shared" si="31"/>
        <v>0</v>
      </c>
      <c r="BB65" s="22">
        <v>0</v>
      </c>
      <c r="BC65" s="22">
        <f t="shared" si="57"/>
        <v>730</v>
      </c>
      <c r="BD65" s="22">
        <f t="shared" si="57"/>
        <v>304.1666666666667</v>
      </c>
      <c r="BE65" s="22">
        <f t="shared" si="57"/>
        <v>200</v>
      </c>
      <c r="BF65" s="22">
        <f t="shared" si="32"/>
        <v>65.75342465753424</v>
      </c>
      <c r="BG65" s="22">
        <v>730</v>
      </c>
      <c r="BH65" s="22">
        <f t="shared" si="33"/>
        <v>304.1666666666667</v>
      </c>
      <c r="BI65" s="22">
        <v>200</v>
      </c>
      <c r="BJ65" s="22">
        <v>0</v>
      </c>
      <c r="BK65" s="22">
        <f t="shared" si="34"/>
        <v>0</v>
      </c>
      <c r="BL65" s="22">
        <v>0</v>
      </c>
      <c r="BM65" s="22">
        <v>0</v>
      </c>
      <c r="BN65" s="22">
        <f t="shared" si="35"/>
        <v>0</v>
      </c>
      <c r="BO65" s="22">
        <v>0</v>
      </c>
      <c r="BP65" s="22">
        <v>0</v>
      </c>
      <c r="BQ65" s="22">
        <f t="shared" si="36"/>
        <v>0</v>
      </c>
      <c r="BR65" s="22">
        <v>0</v>
      </c>
      <c r="BS65" s="22">
        <v>0</v>
      </c>
      <c r="BT65" s="22">
        <f t="shared" si="37"/>
        <v>0</v>
      </c>
      <c r="BU65" s="22">
        <v>0</v>
      </c>
      <c r="BV65" s="22">
        <v>0</v>
      </c>
      <c r="BW65" s="22">
        <f t="shared" si="38"/>
        <v>0</v>
      </c>
      <c r="BX65" s="22">
        <v>0</v>
      </c>
      <c r="BY65" s="22">
        <v>0</v>
      </c>
      <c r="BZ65" s="22">
        <f t="shared" si="39"/>
        <v>0</v>
      </c>
      <c r="CA65" s="22">
        <v>0</v>
      </c>
      <c r="CB65" s="22">
        <v>0</v>
      </c>
      <c r="CC65" s="22">
        <f t="shared" si="40"/>
        <v>0</v>
      </c>
      <c r="CD65" s="22">
        <v>0</v>
      </c>
      <c r="CE65" s="22">
        <v>0</v>
      </c>
      <c r="CF65" s="22">
        <f t="shared" si="41"/>
        <v>0</v>
      </c>
      <c r="CG65" s="22">
        <v>0</v>
      </c>
      <c r="CH65" s="22">
        <v>0</v>
      </c>
      <c r="CI65" s="22">
        <f t="shared" si="42"/>
        <v>0</v>
      </c>
      <c r="CJ65" s="22">
        <v>0</v>
      </c>
      <c r="CK65" s="45">
        <v>0</v>
      </c>
      <c r="CL65" s="22">
        <f t="shared" si="43"/>
        <v>0</v>
      </c>
      <c r="CM65" s="22">
        <v>0</v>
      </c>
      <c r="CN65" s="22">
        <v>0</v>
      </c>
      <c r="CO65" s="22">
        <f t="shared" si="44"/>
        <v>0</v>
      </c>
      <c r="CP65" s="22">
        <v>0</v>
      </c>
      <c r="CQ65" s="22">
        <v>0</v>
      </c>
      <c r="CR65" s="22">
        <f t="shared" si="58"/>
        <v>14395.3</v>
      </c>
      <c r="CS65" s="22">
        <f t="shared" si="59"/>
        <v>6910.491666666667</v>
      </c>
      <c r="CT65" s="22">
        <f t="shared" si="60"/>
        <v>7058.304</v>
      </c>
      <c r="CU65" s="45">
        <v>0</v>
      </c>
      <c r="CV65" s="22">
        <f t="shared" si="45"/>
        <v>0</v>
      </c>
      <c r="CW65" s="22">
        <v>0</v>
      </c>
      <c r="CX65" s="22">
        <v>0</v>
      </c>
      <c r="CY65" s="22">
        <f t="shared" si="46"/>
        <v>0</v>
      </c>
      <c r="CZ65" s="22">
        <v>0</v>
      </c>
      <c r="DA65" s="45">
        <v>0</v>
      </c>
      <c r="DB65" s="22">
        <f t="shared" si="47"/>
        <v>0</v>
      </c>
      <c r="DC65" s="22">
        <v>0</v>
      </c>
      <c r="DD65" s="45">
        <v>0</v>
      </c>
      <c r="DE65" s="22">
        <f t="shared" si="48"/>
        <v>0</v>
      </c>
      <c r="DF65" s="22">
        <v>0</v>
      </c>
      <c r="DG65" s="45">
        <v>0</v>
      </c>
      <c r="DH65" s="22">
        <f t="shared" si="49"/>
        <v>0</v>
      </c>
      <c r="DI65" s="22">
        <v>0</v>
      </c>
      <c r="DJ65" s="22">
        <v>727.5</v>
      </c>
      <c r="DK65" s="22">
        <f t="shared" si="50"/>
        <v>363.75</v>
      </c>
      <c r="DL65" s="22">
        <v>0</v>
      </c>
      <c r="DM65" s="22">
        <v>0</v>
      </c>
      <c r="DN65" s="22">
        <f t="shared" si="61"/>
        <v>727.5</v>
      </c>
      <c r="DO65" s="22">
        <f t="shared" si="62"/>
        <v>363.75</v>
      </c>
      <c r="DP65" s="22">
        <f t="shared" si="12"/>
        <v>0</v>
      </c>
    </row>
    <row r="66" spans="1:120" ht="17.25">
      <c r="A66" s="11">
        <v>57</v>
      </c>
      <c r="B66" s="20" t="s">
        <v>63</v>
      </c>
      <c r="C66" s="22">
        <v>0.0004</v>
      </c>
      <c r="D66" s="22">
        <v>2847.2011</v>
      </c>
      <c r="E66" s="22">
        <f t="shared" si="51"/>
        <v>29056.6</v>
      </c>
      <c r="F66" s="22">
        <f t="shared" si="52"/>
        <v>13903.15</v>
      </c>
      <c r="G66" s="22">
        <f t="shared" si="52"/>
        <v>13405.407999999998</v>
      </c>
      <c r="H66" s="22">
        <f t="shared" si="13"/>
        <v>96.41993361216701</v>
      </c>
      <c r="I66" s="22">
        <f t="shared" si="53"/>
        <v>7525.799999999999</v>
      </c>
      <c r="J66" s="22">
        <f t="shared" si="54"/>
        <v>3137.75</v>
      </c>
      <c r="K66" s="22">
        <f t="shared" si="55"/>
        <v>2589.008</v>
      </c>
      <c r="L66" s="22">
        <f t="shared" si="14"/>
        <v>82.511608636762</v>
      </c>
      <c r="M66" s="22">
        <f t="shared" si="56"/>
        <v>2335.7</v>
      </c>
      <c r="N66" s="22">
        <f t="shared" si="56"/>
        <v>973.2083333333333</v>
      </c>
      <c r="O66" s="22">
        <f t="shared" si="56"/>
        <v>710.436</v>
      </c>
      <c r="P66" s="22">
        <f t="shared" si="15"/>
        <v>72.99937491972429</v>
      </c>
      <c r="Q66" s="22">
        <v>0</v>
      </c>
      <c r="R66" s="22">
        <f t="shared" si="16"/>
        <v>0</v>
      </c>
      <c r="S66" s="22">
        <v>7.936</v>
      </c>
      <c r="T66" s="22" t="e">
        <f t="shared" si="17"/>
        <v>#DIV/0!</v>
      </c>
      <c r="U66" s="22">
        <v>3666.1</v>
      </c>
      <c r="V66" s="22">
        <f t="shared" si="18"/>
        <v>1527.5416666666665</v>
      </c>
      <c r="W66" s="22">
        <v>1415.656</v>
      </c>
      <c r="X66" s="22">
        <f t="shared" si="19"/>
        <v>92.67544256839693</v>
      </c>
      <c r="Y66" s="22">
        <v>2335.7</v>
      </c>
      <c r="Z66" s="22">
        <f t="shared" si="20"/>
        <v>973.2083333333333</v>
      </c>
      <c r="AA66" s="22">
        <v>702.5</v>
      </c>
      <c r="AB66" s="22">
        <f t="shared" si="21"/>
        <v>72.18392773044484</v>
      </c>
      <c r="AC66" s="22">
        <v>24</v>
      </c>
      <c r="AD66" s="22">
        <f t="shared" si="22"/>
        <v>12</v>
      </c>
      <c r="AE66" s="22">
        <v>0</v>
      </c>
      <c r="AF66" s="22">
        <f t="shared" si="23"/>
        <v>0</v>
      </c>
      <c r="AG66" s="22">
        <v>0</v>
      </c>
      <c r="AH66" s="22">
        <f t="shared" si="24"/>
        <v>0</v>
      </c>
      <c r="AI66" s="22">
        <v>0</v>
      </c>
      <c r="AJ66" s="22" t="e">
        <f t="shared" si="25"/>
        <v>#DIV/0!</v>
      </c>
      <c r="AK66" s="22">
        <v>0</v>
      </c>
      <c r="AL66" s="22">
        <f t="shared" si="26"/>
        <v>0</v>
      </c>
      <c r="AM66" s="22">
        <v>200</v>
      </c>
      <c r="AN66" s="22">
        <v>0</v>
      </c>
      <c r="AO66" s="22">
        <f t="shared" si="27"/>
        <v>0</v>
      </c>
      <c r="AP66" s="22">
        <v>0</v>
      </c>
      <c r="AQ66" s="22">
        <v>21530.8</v>
      </c>
      <c r="AR66" s="22">
        <f t="shared" si="28"/>
        <v>10765.4</v>
      </c>
      <c r="AS66" s="22">
        <v>10816.4</v>
      </c>
      <c r="AT66" s="22">
        <v>0</v>
      </c>
      <c r="AU66" s="22">
        <f t="shared" si="29"/>
        <v>0</v>
      </c>
      <c r="AV66" s="22">
        <v>0</v>
      </c>
      <c r="AW66" s="22">
        <v>0</v>
      </c>
      <c r="AX66" s="22">
        <f t="shared" si="30"/>
        <v>0</v>
      </c>
      <c r="AY66" s="22">
        <v>0</v>
      </c>
      <c r="AZ66" s="22">
        <v>0</v>
      </c>
      <c r="BA66" s="22">
        <f t="shared" si="31"/>
        <v>0</v>
      </c>
      <c r="BB66" s="22">
        <v>0</v>
      </c>
      <c r="BC66" s="22">
        <f t="shared" si="57"/>
        <v>1500</v>
      </c>
      <c r="BD66" s="22">
        <f t="shared" si="57"/>
        <v>625</v>
      </c>
      <c r="BE66" s="22">
        <f t="shared" si="57"/>
        <v>262.916</v>
      </c>
      <c r="BF66" s="22">
        <f t="shared" si="32"/>
        <v>42.066559999999996</v>
      </c>
      <c r="BG66" s="22">
        <v>1500</v>
      </c>
      <c r="BH66" s="22">
        <f t="shared" si="33"/>
        <v>625</v>
      </c>
      <c r="BI66" s="22">
        <v>262.916</v>
      </c>
      <c r="BJ66" s="22">
        <v>0</v>
      </c>
      <c r="BK66" s="22">
        <f t="shared" si="34"/>
        <v>0</v>
      </c>
      <c r="BL66" s="22">
        <v>0</v>
      </c>
      <c r="BM66" s="22">
        <v>0</v>
      </c>
      <c r="BN66" s="22">
        <f t="shared" si="35"/>
        <v>0</v>
      </c>
      <c r="BO66" s="22">
        <v>0</v>
      </c>
      <c r="BP66" s="22">
        <v>0</v>
      </c>
      <c r="BQ66" s="22">
        <f t="shared" si="36"/>
        <v>0</v>
      </c>
      <c r="BR66" s="22">
        <v>0</v>
      </c>
      <c r="BS66" s="22">
        <v>0</v>
      </c>
      <c r="BT66" s="22">
        <f t="shared" si="37"/>
        <v>0</v>
      </c>
      <c r="BU66" s="22">
        <v>0</v>
      </c>
      <c r="BV66" s="22">
        <v>0</v>
      </c>
      <c r="BW66" s="22">
        <f t="shared" si="38"/>
        <v>0</v>
      </c>
      <c r="BX66" s="22">
        <v>0</v>
      </c>
      <c r="BY66" s="22">
        <v>0</v>
      </c>
      <c r="BZ66" s="22">
        <f t="shared" si="39"/>
        <v>0</v>
      </c>
      <c r="CA66" s="22">
        <v>0</v>
      </c>
      <c r="CB66" s="22">
        <v>0</v>
      </c>
      <c r="CC66" s="22">
        <f t="shared" si="40"/>
        <v>0</v>
      </c>
      <c r="CD66" s="22">
        <v>0</v>
      </c>
      <c r="CE66" s="22">
        <v>0</v>
      </c>
      <c r="CF66" s="22">
        <f t="shared" si="41"/>
        <v>0</v>
      </c>
      <c r="CG66" s="22">
        <v>0</v>
      </c>
      <c r="CH66" s="22">
        <v>0</v>
      </c>
      <c r="CI66" s="22">
        <f t="shared" si="42"/>
        <v>0</v>
      </c>
      <c r="CJ66" s="22">
        <v>0</v>
      </c>
      <c r="CK66" s="45">
        <v>0</v>
      </c>
      <c r="CL66" s="22">
        <f t="shared" si="43"/>
        <v>0</v>
      </c>
      <c r="CM66" s="22">
        <v>0</v>
      </c>
      <c r="CN66" s="22">
        <v>0</v>
      </c>
      <c r="CO66" s="22">
        <f t="shared" si="44"/>
        <v>0</v>
      </c>
      <c r="CP66" s="22">
        <v>0</v>
      </c>
      <c r="CQ66" s="22">
        <v>0</v>
      </c>
      <c r="CR66" s="22">
        <f t="shared" si="58"/>
        <v>29056.6</v>
      </c>
      <c r="CS66" s="22">
        <f t="shared" si="59"/>
        <v>13903.15</v>
      </c>
      <c r="CT66" s="22">
        <f t="shared" si="60"/>
        <v>13405.407999999998</v>
      </c>
      <c r="CU66" s="45">
        <v>0</v>
      </c>
      <c r="CV66" s="22">
        <f t="shared" si="45"/>
        <v>0</v>
      </c>
      <c r="CW66" s="22">
        <v>0</v>
      </c>
      <c r="CX66" s="22">
        <v>0</v>
      </c>
      <c r="CY66" s="22">
        <f t="shared" si="46"/>
        <v>0</v>
      </c>
      <c r="CZ66" s="22">
        <v>0</v>
      </c>
      <c r="DA66" s="45">
        <v>0</v>
      </c>
      <c r="DB66" s="22">
        <f t="shared" si="47"/>
        <v>0</v>
      </c>
      <c r="DC66" s="22">
        <v>0</v>
      </c>
      <c r="DD66" s="45">
        <v>0</v>
      </c>
      <c r="DE66" s="22">
        <f t="shared" si="48"/>
        <v>0</v>
      </c>
      <c r="DF66" s="22">
        <v>0</v>
      </c>
      <c r="DG66" s="45">
        <v>0</v>
      </c>
      <c r="DH66" s="22">
        <f t="shared" si="49"/>
        <v>0</v>
      </c>
      <c r="DI66" s="22">
        <v>0</v>
      </c>
      <c r="DJ66" s="22">
        <v>1500</v>
      </c>
      <c r="DK66" s="22">
        <f t="shared" si="50"/>
        <v>750</v>
      </c>
      <c r="DL66" s="22">
        <v>0</v>
      </c>
      <c r="DM66" s="22">
        <v>0</v>
      </c>
      <c r="DN66" s="22">
        <f t="shared" si="61"/>
        <v>1500</v>
      </c>
      <c r="DO66" s="22">
        <f t="shared" si="62"/>
        <v>750</v>
      </c>
      <c r="DP66" s="22">
        <f t="shared" si="12"/>
        <v>0</v>
      </c>
    </row>
    <row r="67" spans="1:120" ht="17.25">
      <c r="A67" s="11">
        <v>58</v>
      </c>
      <c r="B67" s="20" t="s">
        <v>64</v>
      </c>
      <c r="C67" s="22">
        <v>77.758</v>
      </c>
      <c r="D67" s="22">
        <v>1592.503</v>
      </c>
      <c r="E67" s="22">
        <f t="shared" si="51"/>
        <v>13246.4</v>
      </c>
      <c r="F67" s="22">
        <f t="shared" si="52"/>
        <v>6181.733333333333</v>
      </c>
      <c r="G67" s="22">
        <f t="shared" si="52"/>
        <v>5360.358</v>
      </c>
      <c r="H67" s="22">
        <f t="shared" si="13"/>
        <v>86.71286370597244</v>
      </c>
      <c r="I67" s="22">
        <f t="shared" si="53"/>
        <v>5297.599999999999</v>
      </c>
      <c r="J67" s="22">
        <f t="shared" si="54"/>
        <v>2207.333333333333</v>
      </c>
      <c r="K67" s="22">
        <f t="shared" si="55"/>
        <v>1385.958</v>
      </c>
      <c r="L67" s="22">
        <f t="shared" si="14"/>
        <v>62.78879492600424</v>
      </c>
      <c r="M67" s="22">
        <f t="shared" si="56"/>
        <v>953.6</v>
      </c>
      <c r="N67" s="22">
        <f t="shared" si="56"/>
        <v>397.33333333333337</v>
      </c>
      <c r="O67" s="22">
        <f t="shared" si="56"/>
        <v>37.118</v>
      </c>
      <c r="P67" s="22">
        <f t="shared" si="15"/>
        <v>9.341778523489932</v>
      </c>
      <c r="Q67" s="22">
        <v>0</v>
      </c>
      <c r="R67" s="22">
        <f t="shared" si="16"/>
        <v>0</v>
      </c>
      <c r="S67" s="22">
        <v>0.118</v>
      </c>
      <c r="T67" s="22" t="e">
        <f t="shared" si="17"/>
        <v>#DIV/0!</v>
      </c>
      <c r="U67" s="22">
        <v>3944.6</v>
      </c>
      <c r="V67" s="22">
        <f t="shared" si="18"/>
        <v>1643.5833333333333</v>
      </c>
      <c r="W67" s="22">
        <v>1326.13</v>
      </c>
      <c r="X67" s="22">
        <f t="shared" si="19"/>
        <v>80.68529128428739</v>
      </c>
      <c r="Y67" s="22">
        <v>953.6</v>
      </c>
      <c r="Z67" s="22">
        <f t="shared" si="20"/>
        <v>397.33333333333337</v>
      </c>
      <c r="AA67" s="22">
        <v>37</v>
      </c>
      <c r="AB67" s="22">
        <f t="shared" si="21"/>
        <v>9.31208053691275</v>
      </c>
      <c r="AC67" s="22">
        <v>0</v>
      </c>
      <c r="AD67" s="22">
        <f t="shared" si="22"/>
        <v>0</v>
      </c>
      <c r="AE67" s="22">
        <v>0</v>
      </c>
      <c r="AF67" s="22"/>
      <c r="AG67" s="22">
        <v>0</v>
      </c>
      <c r="AH67" s="22">
        <f t="shared" si="24"/>
        <v>0</v>
      </c>
      <c r="AI67" s="22">
        <v>0</v>
      </c>
      <c r="AJ67" s="22" t="e">
        <f t="shared" si="25"/>
        <v>#DIV/0!</v>
      </c>
      <c r="AK67" s="22">
        <v>0</v>
      </c>
      <c r="AL67" s="22">
        <f t="shared" si="26"/>
        <v>0</v>
      </c>
      <c r="AM67" s="22">
        <v>0</v>
      </c>
      <c r="AN67" s="22">
        <v>0</v>
      </c>
      <c r="AO67" s="22">
        <f t="shared" si="27"/>
        <v>0</v>
      </c>
      <c r="AP67" s="22">
        <v>0</v>
      </c>
      <c r="AQ67" s="22">
        <v>7948.8</v>
      </c>
      <c r="AR67" s="22">
        <f t="shared" si="28"/>
        <v>3974.3999999999996</v>
      </c>
      <c r="AS67" s="22">
        <v>3974.4</v>
      </c>
      <c r="AT67" s="22">
        <v>0</v>
      </c>
      <c r="AU67" s="22">
        <f t="shared" si="29"/>
        <v>0</v>
      </c>
      <c r="AV67" s="22">
        <v>0</v>
      </c>
      <c r="AW67" s="22">
        <v>0</v>
      </c>
      <c r="AX67" s="22">
        <f t="shared" si="30"/>
        <v>0</v>
      </c>
      <c r="AY67" s="22">
        <v>0</v>
      </c>
      <c r="AZ67" s="22">
        <v>0</v>
      </c>
      <c r="BA67" s="22">
        <f t="shared" si="31"/>
        <v>0</v>
      </c>
      <c r="BB67" s="22">
        <v>0</v>
      </c>
      <c r="BC67" s="22">
        <f t="shared" si="57"/>
        <v>399.4</v>
      </c>
      <c r="BD67" s="22">
        <f t="shared" si="57"/>
        <v>166.41666666666666</v>
      </c>
      <c r="BE67" s="22">
        <f t="shared" si="57"/>
        <v>22.71</v>
      </c>
      <c r="BF67" s="22">
        <f t="shared" si="32"/>
        <v>13.646469704556837</v>
      </c>
      <c r="BG67" s="22">
        <v>399.4</v>
      </c>
      <c r="BH67" s="22">
        <f t="shared" si="33"/>
        <v>166.41666666666666</v>
      </c>
      <c r="BI67" s="22">
        <v>22.71</v>
      </c>
      <c r="BJ67" s="22">
        <v>0</v>
      </c>
      <c r="BK67" s="22">
        <f t="shared" si="34"/>
        <v>0</v>
      </c>
      <c r="BL67" s="22">
        <v>0</v>
      </c>
      <c r="BM67" s="22">
        <v>0</v>
      </c>
      <c r="BN67" s="22">
        <f t="shared" si="35"/>
        <v>0</v>
      </c>
      <c r="BO67" s="22">
        <v>0</v>
      </c>
      <c r="BP67" s="22">
        <v>0</v>
      </c>
      <c r="BQ67" s="22">
        <f t="shared" si="36"/>
        <v>0</v>
      </c>
      <c r="BR67" s="22">
        <v>0</v>
      </c>
      <c r="BS67" s="22">
        <v>0</v>
      </c>
      <c r="BT67" s="22">
        <f t="shared" si="37"/>
        <v>0</v>
      </c>
      <c r="BU67" s="22">
        <v>0</v>
      </c>
      <c r="BV67" s="22">
        <v>0</v>
      </c>
      <c r="BW67" s="22">
        <f t="shared" si="38"/>
        <v>0</v>
      </c>
      <c r="BX67" s="22">
        <v>0</v>
      </c>
      <c r="BY67" s="22">
        <v>0</v>
      </c>
      <c r="BZ67" s="22">
        <f t="shared" si="39"/>
        <v>0</v>
      </c>
      <c r="CA67" s="22">
        <v>0</v>
      </c>
      <c r="CB67" s="22">
        <v>0</v>
      </c>
      <c r="CC67" s="22">
        <f t="shared" si="40"/>
        <v>0</v>
      </c>
      <c r="CD67" s="22">
        <v>0</v>
      </c>
      <c r="CE67" s="22">
        <v>0</v>
      </c>
      <c r="CF67" s="22">
        <f t="shared" si="41"/>
        <v>0</v>
      </c>
      <c r="CG67" s="22">
        <v>0</v>
      </c>
      <c r="CH67" s="22">
        <v>0</v>
      </c>
      <c r="CI67" s="22">
        <f t="shared" si="42"/>
        <v>0</v>
      </c>
      <c r="CJ67" s="22">
        <v>0</v>
      </c>
      <c r="CK67" s="45">
        <v>0</v>
      </c>
      <c r="CL67" s="22">
        <f t="shared" si="43"/>
        <v>0</v>
      </c>
      <c r="CM67" s="22">
        <v>0</v>
      </c>
      <c r="CN67" s="22">
        <v>0</v>
      </c>
      <c r="CO67" s="22">
        <f t="shared" si="44"/>
        <v>0</v>
      </c>
      <c r="CP67" s="22">
        <v>0</v>
      </c>
      <c r="CQ67" s="22">
        <v>0</v>
      </c>
      <c r="CR67" s="22">
        <f t="shared" si="58"/>
        <v>13246.4</v>
      </c>
      <c r="CS67" s="22">
        <f t="shared" si="59"/>
        <v>6181.733333333333</v>
      </c>
      <c r="CT67" s="22">
        <f t="shared" si="60"/>
        <v>5360.358</v>
      </c>
      <c r="CU67" s="45">
        <v>0</v>
      </c>
      <c r="CV67" s="22">
        <f t="shared" si="45"/>
        <v>0</v>
      </c>
      <c r="CW67" s="22">
        <v>0</v>
      </c>
      <c r="CX67" s="22">
        <v>0</v>
      </c>
      <c r="CY67" s="22">
        <f t="shared" si="46"/>
        <v>0</v>
      </c>
      <c r="CZ67" s="22">
        <v>0</v>
      </c>
      <c r="DA67" s="45">
        <v>0</v>
      </c>
      <c r="DB67" s="22">
        <f t="shared" si="47"/>
        <v>0</v>
      </c>
      <c r="DC67" s="22">
        <v>0</v>
      </c>
      <c r="DD67" s="45">
        <v>0</v>
      </c>
      <c r="DE67" s="22">
        <f t="shared" si="48"/>
        <v>0</v>
      </c>
      <c r="DF67" s="22">
        <v>0</v>
      </c>
      <c r="DG67" s="45">
        <v>0</v>
      </c>
      <c r="DH67" s="22">
        <f t="shared" si="49"/>
        <v>0</v>
      </c>
      <c r="DI67" s="22">
        <v>0</v>
      </c>
      <c r="DJ67" s="22">
        <v>662.3</v>
      </c>
      <c r="DK67" s="22">
        <f t="shared" si="50"/>
        <v>331.15</v>
      </c>
      <c r="DL67" s="22">
        <v>0</v>
      </c>
      <c r="DM67" s="22">
        <v>0</v>
      </c>
      <c r="DN67" s="22">
        <f t="shared" si="61"/>
        <v>662.3</v>
      </c>
      <c r="DO67" s="22">
        <f t="shared" si="62"/>
        <v>331.15</v>
      </c>
      <c r="DP67" s="22">
        <f t="shared" si="12"/>
        <v>0</v>
      </c>
    </row>
    <row r="68" spans="1:120" ht="17.25">
      <c r="A68" s="11">
        <v>59</v>
      </c>
      <c r="B68" s="20" t="s">
        <v>65</v>
      </c>
      <c r="C68" s="22">
        <v>6645.7084</v>
      </c>
      <c r="D68" s="22">
        <v>3750.153</v>
      </c>
      <c r="E68" s="22">
        <f t="shared" si="51"/>
        <v>16150.6</v>
      </c>
      <c r="F68" s="22">
        <f t="shared" si="52"/>
        <v>7656.391666666667</v>
      </c>
      <c r="G68" s="22">
        <f t="shared" si="52"/>
        <v>6139.179999999999</v>
      </c>
      <c r="H68" s="22">
        <f t="shared" si="13"/>
        <v>80.18372449162844</v>
      </c>
      <c r="I68" s="22">
        <f t="shared" si="53"/>
        <v>5056.9</v>
      </c>
      <c r="J68" s="22">
        <f t="shared" si="54"/>
        <v>2109.5416666666665</v>
      </c>
      <c r="K68" s="22">
        <f t="shared" si="55"/>
        <v>1726.411</v>
      </c>
      <c r="L68" s="22">
        <f t="shared" si="14"/>
        <v>81.83820340121275</v>
      </c>
      <c r="M68" s="22">
        <f t="shared" si="56"/>
        <v>815.1</v>
      </c>
      <c r="N68" s="22">
        <f t="shared" si="56"/>
        <v>339.625</v>
      </c>
      <c r="O68" s="22">
        <f t="shared" si="56"/>
        <v>233.61100000000002</v>
      </c>
      <c r="P68" s="22">
        <f t="shared" si="15"/>
        <v>68.78498343761503</v>
      </c>
      <c r="Q68" s="22">
        <v>0</v>
      </c>
      <c r="R68" s="22">
        <f t="shared" si="16"/>
        <v>0</v>
      </c>
      <c r="S68" s="22">
        <v>0.074</v>
      </c>
      <c r="T68" s="22" t="e">
        <f t="shared" si="17"/>
        <v>#DIV/0!</v>
      </c>
      <c r="U68" s="22">
        <v>2902.8</v>
      </c>
      <c r="V68" s="22">
        <f t="shared" si="18"/>
        <v>1209.5</v>
      </c>
      <c r="W68" s="22">
        <v>1316.6</v>
      </c>
      <c r="X68" s="22">
        <f t="shared" si="19"/>
        <v>108.85489871847871</v>
      </c>
      <c r="Y68" s="22">
        <v>815.1</v>
      </c>
      <c r="Z68" s="22">
        <f t="shared" si="20"/>
        <v>339.625</v>
      </c>
      <c r="AA68" s="22">
        <v>233.537</v>
      </c>
      <c r="AB68" s="22">
        <f t="shared" si="21"/>
        <v>68.7631947000368</v>
      </c>
      <c r="AC68" s="22">
        <v>30</v>
      </c>
      <c r="AD68" s="22">
        <f t="shared" si="22"/>
        <v>15</v>
      </c>
      <c r="AE68" s="22">
        <v>0</v>
      </c>
      <c r="AF68" s="22">
        <f t="shared" si="23"/>
        <v>0</v>
      </c>
      <c r="AG68" s="22">
        <v>0</v>
      </c>
      <c r="AH68" s="22">
        <f t="shared" si="24"/>
        <v>0</v>
      </c>
      <c r="AI68" s="22">
        <v>0</v>
      </c>
      <c r="AJ68" s="22" t="e">
        <f t="shared" si="25"/>
        <v>#DIV/0!</v>
      </c>
      <c r="AK68" s="22">
        <v>0</v>
      </c>
      <c r="AL68" s="22">
        <f t="shared" si="26"/>
        <v>0</v>
      </c>
      <c r="AM68" s="22">
        <v>0</v>
      </c>
      <c r="AN68" s="22">
        <v>0</v>
      </c>
      <c r="AO68" s="22">
        <f t="shared" si="27"/>
        <v>0</v>
      </c>
      <c r="AP68" s="22">
        <v>0</v>
      </c>
      <c r="AQ68" s="22">
        <v>11093.7</v>
      </c>
      <c r="AR68" s="22">
        <f t="shared" si="28"/>
        <v>5546.85</v>
      </c>
      <c r="AS68" s="22">
        <v>5546.9</v>
      </c>
      <c r="AT68" s="22">
        <v>0</v>
      </c>
      <c r="AU68" s="22">
        <f t="shared" si="29"/>
        <v>0</v>
      </c>
      <c r="AV68" s="22">
        <v>0</v>
      </c>
      <c r="AW68" s="22">
        <v>0</v>
      </c>
      <c r="AX68" s="22">
        <f t="shared" si="30"/>
        <v>0</v>
      </c>
      <c r="AY68" s="22">
        <v>0</v>
      </c>
      <c r="AZ68" s="22">
        <v>0</v>
      </c>
      <c r="BA68" s="22">
        <f t="shared" si="31"/>
        <v>0</v>
      </c>
      <c r="BB68" s="22">
        <v>0</v>
      </c>
      <c r="BC68" s="22">
        <f t="shared" si="57"/>
        <v>1309</v>
      </c>
      <c r="BD68" s="22">
        <f t="shared" si="57"/>
        <v>545.4166666666666</v>
      </c>
      <c r="BE68" s="22">
        <f t="shared" si="57"/>
        <v>176.2</v>
      </c>
      <c r="BF68" s="22">
        <f t="shared" si="32"/>
        <v>32.30557677616501</v>
      </c>
      <c r="BG68" s="22">
        <v>1309</v>
      </c>
      <c r="BH68" s="22">
        <f t="shared" si="33"/>
        <v>545.4166666666666</v>
      </c>
      <c r="BI68" s="22">
        <v>176.2</v>
      </c>
      <c r="BJ68" s="22">
        <v>0</v>
      </c>
      <c r="BK68" s="22">
        <f t="shared" si="34"/>
        <v>0</v>
      </c>
      <c r="BL68" s="22">
        <v>0</v>
      </c>
      <c r="BM68" s="22">
        <v>0</v>
      </c>
      <c r="BN68" s="22">
        <f t="shared" si="35"/>
        <v>0</v>
      </c>
      <c r="BO68" s="22">
        <v>0</v>
      </c>
      <c r="BP68" s="22">
        <v>0</v>
      </c>
      <c r="BQ68" s="22">
        <f t="shared" si="36"/>
        <v>0</v>
      </c>
      <c r="BR68" s="22">
        <v>0</v>
      </c>
      <c r="BS68" s="22">
        <v>0</v>
      </c>
      <c r="BT68" s="22">
        <f t="shared" si="37"/>
        <v>0</v>
      </c>
      <c r="BU68" s="22">
        <v>0</v>
      </c>
      <c r="BV68" s="22">
        <v>0</v>
      </c>
      <c r="BW68" s="22">
        <f t="shared" si="38"/>
        <v>0</v>
      </c>
      <c r="BX68" s="22">
        <v>0</v>
      </c>
      <c r="BY68" s="22">
        <v>0</v>
      </c>
      <c r="BZ68" s="22">
        <f t="shared" si="39"/>
        <v>0</v>
      </c>
      <c r="CA68" s="22">
        <v>0</v>
      </c>
      <c r="CB68" s="22">
        <v>0</v>
      </c>
      <c r="CC68" s="22">
        <f t="shared" si="40"/>
        <v>0</v>
      </c>
      <c r="CD68" s="22">
        <v>0</v>
      </c>
      <c r="CE68" s="22">
        <v>0</v>
      </c>
      <c r="CF68" s="22">
        <f t="shared" si="41"/>
        <v>0</v>
      </c>
      <c r="CG68" s="22">
        <v>0</v>
      </c>
      <c r="CH68" s="22">
        <v>0</v>
      </c>
      <c r="CI68" s="22">
        <f t="shared" si="42"/>
        <v>0</v>
      </c>
      <c r="CJ68" s="22">
        <v>0</v>
      </c>
      <c r="CK68" s="45">
        <v>0</v>
      </c>
      <c r="CL68" s="22">
        <f t="shared" si="43"/>
        <v>0</v>
      </c>
      <c r="CM68" s="22">
        <v>0</v>
      </c>
      <c r="CN68" s="22">
        <v>0</v>
      </c>
      <c r="CO68" s="22">
        <f t="shared" si="44"/>
        <v>0</v>
      </c>
      <c r="CP68" s="22">
        <v>0</v>
      </c>
      <c r="CQ68" s="22">
        <v>-1134.131</v>
      </c>
      <c r="CR68" s="22">
        <f t="shared" si="58"/>
        <v>16150.6</v>
      </c>
      <c r="CS68" s="22">
        <f t="shared" si="59"/>
        <v>7656.391666666667</v>
      </c>
      <c r="CT68" s="22">
        <f t="shared" si="60"/>
        <v>6139.179999999999</v>
      </c>
      <c r="CU68" s="45">
        <v>0</v>
      </c>
      <c r="CV68" s="22">
        <f t="shared" si="45"/>
        <v>0</v>
      </c>
      <c r="CW68" s="22">
        <v>0</v>
      </c>
      <c r="CX68" s="22">
        <v>0</v>
      </c>
      <c r="CY68" s="22">
        <f t="shared" si="46"/>
        <v>0</v>
      </c>
      <c r="CZ68" s="22">
        <v>0</v>
      </c>
      <c r="DA68" s="45">
        <v>0</v>
      </c>
      <c r="DB68" s="22">
        <f t="shared" si="47"/>
        <v>0</v>
      </c>
      <c r="DC68" s="22">
        <v>0</v>
      </c>
      <c r="DD68" s="45">
        <v>0</v>
      </c>
      <c r="DE68" s="22">
        <f t="shared" si="48"/>
        <v>0</v>
      </c>
      <c r="DF68" s="22">
        <v>0</v>
      </c>
      <c r="DG68" s="45">
        <v>0</v>
      </c>
      <c r="DH68" s="22">
        <f t="shared" si="49"/>
        <v>0</v>
      </c>
      <c r="DI68" s="22">
        <v>0</v>
      </c>
      <c r="DJ68" s="22">
        <v>814.4</v>
      </c>
      <c r="DK68" s="22">
        <f t="shared" si="50"/>
        <v>407.19999999999993</v>
      </c>
      <c r="DL68" s="22">
        <v>0</v>
      </c>
      <c r="DM68" s="22">
        <v>0</v>
      </c>
      <c r="DN68" s="22">
        <f t="shared" si="61"/>
        <v>814.4</v>
      </c>
      <c r="DO68" s="22">
        <f t="shared" si="62"/>
        <v>407.19999999999993</v>
      </c>
      <c r="DP68" s="22">
        <f t="shared" si="12"/>
        <v>0</v>
      </c>
    </row>
    <row r="69" spans="1:120" ht="17.25">
      <c r="A69" s="11">
        <v>60</v>
      </c>
      <c r="B69" s="20" t="s">
        <v>66</v>
      </c>
      <c r="C69" s="22">
        <v>3428.4371</v>
      </c>
      <c r="D69" s="22">
        <v>764.709</v>
      </c>
      <c r="E69" s="22">
        <f t="shared" si="51"/>
        <v>12998.4</v>
      </c>
      <c r="F69" s="22">
        <f t="shared" si="52"/>
        <v>6110.066666666667</v>
      </c>
      <c r="G69" s="22">
        <f t="shared" si="52"/>
        <v>6328.5199999999995</v>
      </c>
      <c r="H69" s="22">
        <f t="shared" si="13"/>
        <v>103.57530196069872</v>
      </c>
      <c r="I69" s="22">
        <f t="shared" si="53"/>
        <v>4681.6</v>
      </c>
      <c r="J69" s="22">
        <f t="shared" si="54"/>
        <v>1951.6666666666667</v>
      </c>
      <c r="K69" s="22">
        <f t="shared" si="55"/>
        <v>2170.12</v>
      </c>
      <c r="L69" s="22">
        <f t="shared" si="14"/>
        <v>111.19316823228009</v>
      </c>
      <c r="M69" s="22">
        <f t="shared" si="56"/>
        <v>564.3</v>
      </c>
      <c r="N69" s="22">
        <f t="shared" si="56"/>
        <v>235.125</v>
      </c>
      <c r="O69" s="22">
        <f t="shared" si="56"/>
        <v>475.11400000000003</v>
      </c>
      <c r="P69" s="22">
        <f t="shared" si="15"/>
        <v>202.06868686868685</v>
      </c>
      <c r="Q69" s="22">
        <v>0</v>
      </c>
      <c r="R69" s="22">
        <f t="shared" si="16"/>
        <v>0</v>
      </c>
      <c r="S69" s="22">
        <v>0.064</v>
      </c>
      <c r="T69" s="22" t="e">
        <f t="shared" si="17"/>
        <v>#DIV/0!</v>
      </c>
      <c r="U69" s="22">
        <v>3025.3</v>
      </c>
      <c r="V69" s="22">
        <f t="shared" si="18"/>
        <v>1260.5416666666667</v>
      </c>
      <c r="W69" s="22">
        <v>1330.726</v>
      </c>
      <c r="X69" s="22">
        <f t="shared" si="19"/>
        <v>105.56779162397119</v>
      </c>
      <c r="Y69" s="22">
        <v>564.3</v>
      </c>
      <c r="Z69" s="22">
        <f t="shared" si="20"/>
        <v>235.125</v>
      </c>
      <c r="AA69" s="22">
        <v>475.05</v>
      </c>
      <c r="AB69" s="22">
        <f t="shared" si="21"/>
        <v>202.04146730462523</v>
      </c>
      <c r="AC69" s="22">
        <v>12</v>
      </c>
      <c r="AD69" s="22">
        <f t="shared" si="22"/>
        <v>6</v>
      </c>
      <c r="AE69" s="22">
        <v>3</v>
      </c>
      <c r="AF69" s="22">
        <f t="shared" si="23"/>
        <v>50</v>
      </c>
      <c r="AG69" s="22">
        <v>0</v>
      </c>
      <c r="AH69" s="22">
        <f t="shared" si="24"/>
        <v>0</v>
      </c>
      <c r="AI69" s="22">
        <v>0</v>
      </c>
      <c r="AJ69" s="22" t="e">
        <f t="shared" si="25"/>
        <v>#DIV/0!</v>
      </c>
      <c r="AK69" s="22">
        <v>0</v>
      </c>
      <c r="AL69" s="22">
        <f t="shared" si="26"/>
        <v>0</v>
      </c>
      <c r="AM69" s="22">
        <v>0</v>
      </c>
      <c r="AN69" s="22">
        <v>0</v>
      </c>
      <c r="AO69" s="22">
        <f t="shared" si="27"/>
        <v>0</v>
      </c>
      <c r="AP69" s="22">
        <v>0</v>
      </c>
      <c r="AQ69" s="22">
        <v>8316.8</v>
      </c>
      <c r="AR69" s="22">
        <f t="shared" si="28"/>
        <v>4158.4</v>
      </c>
      <c r="AS69" s="22">
        <v>4158.4</v>
      </c>
      <c r="AT69" s="22">
        <v>0</v>
      </c>
      <c r="AU69" s="22">
        <f t="shared" si="29"/>
        <v>0</v>
      </c>
      <c r="AV69" s="22">
        <v>0</v>
      </c>
      <c r="AW69" s="22">
        <v>0</v>
      </c>
      <c r="AX69" s="22">
        <f t="shared" si="30"/>
        <v>0</v>
      </c>
      <c r="AY69" s="22">
        <v>0</v>
      </c>
      <c r="AZ69" s="22">
        <v>0</v>
      </c>
      <c r="BA69" s="22">
        <f t="shared" si="31"/>
        <v>0</v>
      </c>
      <c r="BB69" s="22">
        <v>0</v>
      </c>
      <c r="BC69" s="22">
        <f t="shared" si="57"/>
        <v>1080</v>
      </c>
      <c r="BD69" s="22">
        <f t="shared" si="57"/>
        <v>450</v>
      </c>
      <c r="BE69" s="22">
        <f t="shared" si="57"/>
        <v>361.28</v>
      </c>
      <c r="BF69" s="22">
        <f t="shared" si="32"/>
        <v>80.28444444444443</v>
      </c>
      <c r="BG69" s="22">
        <v>1080</v>
      </c>
      <c r="BH69" s="22">
        <f t="shared" si="33"/>
        <v>450</v>
      </c>
      <c r="BI69" s="22">
        <v>361.28</v>
      </c>
      <c r="BJ69" s="22">
        <v>0</v>
      </c>
      <c r="BK69" s="22">
        <f t="shared" si="34"/>
        <v>0</v>
      </c>
      <c r="BL69" s="22">
        <v>0</v>
      </c>
      <c r="BM69" s="22">
        <v>0</v>
      </c>
      <c r="BN69" s="22">
        <f t="shared" si="35"/>
        <v>0</v>
      </c>
      <c r="BO69" s="22">
        <v>0</v>
      </c>
      <c r="BP69" s="22">
        <v>0</v>
      </c>
      <c r="BQ69" s="22">
        <f t="shared" si="36"/>
        <v>0</v>
      </c>
      <c r="BR69" s="22">
        <v>0</v>
      </c>
      <c r="BS69" s="22">
        <v>0</v>
      </c>
      <c r="BT69" s="22">
        <f t="shared" si="37"/>
        <v>0</v>
      </c>
      <c r="BU69" s="22">
        <v>0</v>
      </c>
      <c r="BV69" s="22">
        <v>0</v>
      </c>
      <c r="BW69" s="22">
        <f t="shared" si="38"/>
        <v>0</v>
      </c>
      <c r="BX69" s="22">
        <v>0</v>
      </c>
      <c r="BY69" s="22">
        <v>0</v>
      </c>
      <c r="BZ69" s="22">
        <f t="shared" si="39"/>
        <v>0</v>
      </c>
      <c r="CA69" s="22">
        <v>0</v>
      </c>
      <c r="CB69" s="22">
        <v>0</v>
      </c>
      <c r="CC69" s="22">
        <f t="shared" si="40"/>
        <v>0</v>
      </c>
      <c r="CD69" s="22">
        <v>0</v>
      </c>
      <c r="CE69" s="22">
        <v>0</v>
      </c>
      <c r="CF69" s="22">
        <f t="shared" si="41"/>
        <v>0</v>
      </c>
      <c r="CG69" s="22">
        <v>0</v>
      </c>
      <c r="CH69" s="22">
        <v>0</v>
      </c>
      <c r="CI69" s="22">
        <f t="shared" si="42"/>
        <v>0</v>
      </c>
      <c r="CJ69" s="22">
        <v>0</v>
      </c>
      <c r="CK69" s="45">
        <v>0</v>
      </c>
      <c r="CL69" s="22">
        <f t="shared" si="43"/>
        <v>0</v>
      </c>
      <c r="CM69" s="22">
        <v>0</v>
      </c>
      <c r="CN69" s="22">
        <v>0</v>
      </c>
      <c r="CO69" s="22">
        <f t="shared" si="44"/>
        <v>0</v>
      </c>
      <c r="CP69" s="22">
        <v>0</v>
      </c>
      <c r="CQ69" s="22">
        <v>0</v>
      </c>
      <c r="CR69" s="22">
        <f t="shared" si="58"/>
        <v>12998.4</v>
      </c>
      <c r="CS69" s="22">
        <f t="shared" si="59"/>
        <v>6110.066666666667</v>
      </c>
      <c r="CT69" s="22">
        <f t="shared" si="60"/>
        <v>6328.5199999999995</v>
      </c>
      <c r="CU69" s="45">
        <v>0</v>
      </c>
      <c r="CV69" s="22">
        <f t="shared" si="45"/>
        <v>0</v>
      </c>
      <c r="CW69" s="22">
        <v>0</v>
      </c>
      <c r="CX69" s="22">
        <v>0</v>
      </c>
      <c r="CY69" s="22">
        <f t="shared" si="46"/>
        <v>0</v>
      </c>
      <c r="CZ69" s="22">
        <v>0</v>
      </c>
      <c r="DA69" s="45">
        <v>0</v>
      </c>
      <c r="DB69" s="22">
        <f t="shared" si="47"/>
        <v>0</v>
      </c>
      <c r="DC69" s="22">
        <v>0</v>
      </c>
      <c r="DD69" s="45">
        <v>0</v>
      </c>
      <c r="DE69" s="22">
        <f t="shared" si="48"/>
        <v>0</v>
      </c>
      <c r="DF69" s="22">
        <v>0</v>
      </c>
      <c r="DG69" s="45">
        <v>0</v>
      </c>
      <c r="DH69" s="22">
        <f t="shared" si="49"/>
        <v>0</v>
      </c>
      <c r="DI69" s="22">
        <v>0</v>
      </c>
      <c r="DJ69" s="22">
        <v>659</v>
      </c>
      <c r="DK69" s="22">
        <f t="shared" si="50"/>
        <v>329.5</v>
      </c>
      <c r="DL69" s="22">
        <v>0</v>
      </c>
      <c r="DM69" s="22">
        <v>0</v>
      </c>
      <c r="DN69" s="22">
        <f t="shared" si="61"/>
        <v>659</v>
      </c>
      <c r="DO69" s="22">
        <f t="shared" si="62"/>
        <v>329.5</v>
      </c>
      <c r="DP69" s="22">
        <f t="shared" si="12"/>
        <v>0</v>
      </c>
    </row>
    <row r="70" spans="1:120" ht="17.25">
      <c r="A70" s="11">
        <v>61</v>
      </c>
      <c r="B70" s="20" t="s">
        <v>67</v>
      </c>
      <c r="C70" s="22">
        <v>2550.8</v>
      </c>
      <c r="D70" s="22">
        <v>3131.3516</v>
      </c>
      <c r="E70" s="22">
        <f t="shared" si="51"/>
        <v>54854.700000000004</v>
      </c>
      <c r="F70" s="22">
        <f t="shared" si="52"/>
        <v>26834.74166666667</v>
      </c>
      <c r="G70" s="22">
        <f t="shared" si="52"/>
        <v>25676.3417</v>
      </c>
      <c r="H70" s="22">
        <f t="shared" si="13"/>
        <v>95.6832080552294</v>
      </c>
      <c r="I70" s="22">
        <f t="shared" si="53"/>
        <v>13111.3</v>
      </c>
      <c r="J70" s="22">
        <f t="shared" si="54"/>
        <v>5963.041666666667</v>
      </c>
      <c r="K70" s="22">
        <f t="shared" si="55"/>
        <v>5002.6817</v>
      </c>
      <c r="L70" s="22">
        <f t="shared" si="14"/>
        <v>83.89479697861131</v>
      </c>
      <c r="M70" s="22">
        <f t="shared" si="56"/>
        <v>3417</v>
      </c>
      <c r="N70" s="22">
        <f t="shared" si="56"/>
        <v>1423.7500000000002</v>
      </c>
      <c r="O70" s="22">
        <f t="shared" si="56"/>
        <v>1594.053</v>
      </c>
      <c r="P70" s="22">
        <f t="shared" si="15"/>
        <v>111.96158033362597</v>
      </c>
      <c r="Q70" s="22">
        <v>145.2</v>
      </c>
      <c r="R70" s="22">
        <f t="shared" si="16"/>
        <v>60.5</v>
      </c>
      <c r="S70" s="22">
        <v>39.372</v>
      </c>
      <c r="T70" s="22">
        <f t="shared" si="17"/>
        <v>65.07768595041323</v>
      </c>
      <c r="U70" s="22">
        <v>2752.3</v>
      </c>
      <c r="V70" s="22">
        <f t="shared" si="18"/>
        <v>1146.7916666666667</v>
      </c>
      <c r="W70" s="22">
        <v>1201.5147</v>
      </c>
      <c r="X70" s="22">
        <f t="shared" si="19"/>
        <v>104.77183737237945</v>
      </c>
      <c r="Y70" s="22">
        <v>3271.8</v>
      </c>
      <c r="Z70" s="22">
        <f t="shared" si="20"/>
        <v>1363.2500000000002</v>
      </c>
      <c r="AA70" s="22">
        <v>1554.681</v>
      </c>
      <c r="AB70" s="22">
        <f t="shared" si="21"/>
        <v>114.04225197139188</v>
      </c>
      <c r="AC70" s="22">
        <v>340</v>
      </c>
      <c r="AD70" s="22">
        <f t="shared" si="22"/>
        <v>170</v>
      </c>
      <c r="AE70" s="22">
        <v>70</v>
      </c>
      <c r="AF70" s="22">
        <f t="shared" si="23"/>
        <v>41.17647058823529</v>
      </c>
      <c r="AG70" s="22">
        <v>1500</v>
      </c>
      <c r="AH70" s="22">
        <f t="shared" si="24"/>
        <v>750</v>
      </c>
      <c r="AI70" s="22">
        <v>606.15</v>
      </c>
      <c r="AJ70" s="22">
        <f t="shared" si="25"/>
        <v>80.82</v>
      </c>
      <c r="AK70" s="22">
        <v>0</v>
      </c>
      <c r="AL70" s="22">
        <f t="shared" si="26"/>
        <v>0</v>
      </c>
      <c r="AM70" s="22">
        <v>148</v>
      </c>
      <c r="AN70" s="22">
        <v>0</v>
      </c>
      <c r="AO70" s="22">
        <f t="shared" si="27"/>
        <v>0</v>
      </c>
      <c r="AP70" s="22">
        <v>0</v>
      </c>
      <c r="AQ70" s="22">
        <v>38235.9</v>
      </c>
      <c r="AR70" s="22">
        <f t="shared" si="28"/>
        <v>19117.95</v>
      </c>
      <c r="AS70" s="22">
        <v>19091.6</v>
      </c>
      <c r="AT70" s="22">
        <v>0</v>
      </c>
      <c r="AU70" s="22">
        <f t="shared" si="29"/>
        <v>0</v>
      </c>
      <c r="AV70" s="22">
        <v>0</v>
      </c>
      <c r="AW70" s="22">
        <v>0</v>
      </c>
      <c r="AX70" s="22">
        <f t="shared" si="30"/>
        <v>0</v>
      </c>
      <c r="AY70" s="22">
        <v>0</v>
      </c>
      <c r="AZ70" s="22">
        <v>0</v>
      </c>
      <c r="BA70" s="22">
        <f t="shared" si="31"/>
        <v>0</v>
      </c>
      <c r="BB70" s="22">
        <v>0</v>
      </c>
      <c r="BC70" s="22">
        <f t="shared" si="57"/>
        <v>942</v>
      </c>
      <c r="BD70" s="22">
        <f t="shared" si="57"/>
        <v>392.5</v>
      </c>
      <c r="BE70" s="22">
        <f t="shared" si="57"/>
        <v>183.64</v>
      </c>
      <c r="BF70" s="22">
        <f t="shared" si="32"/>
        <v>46.78726114649681</v>
      </c>
      <c r="BG70" s="22">
        <v>642</v>
      </c>
      <c r="BH70" s="22">
        <f t="shared" si="33"/>
        <v>267.5</v>
      </c>
      <c r="BI70" s="22">
        <v>183.64</v>
      </c>
      <c r="BJ70" s="22">
        <v>0</v>
      </c>
      <c r="BK70" s="22">
        <f t="shared" si="34"/>
        <v>0</v>
      </c>
      <c r="BL70" s="22">
        <v>0</v>
      </c>
      <c r="BM70" s="22">
        <v>0</v>
      </c>
      <c r="BN70" s="22">
        <f t="shared" si="35"/>
        <v>0</v>
      </c>
      <c r="BO70" s="22">
        <v>0</v>
      </c>
      <c r="BP70" s="22">
        <v>300</v>
      </c>
      <c r="BQ70" s="22">
        <f t="shared" si="36"/>
        <v>125</v>
      </c>
      <c r="BR70" s="22">
        <v>0</v>
      </c>
      <c r="BS70" s="22">
        <v>0</v>
      </c>
      <c r="BT70" s="22">
        <f t="shared" si="37"/>
        <v>0</v>
      </c>
      <c r="BU70" s="22">
        <v>0</v>
      </c>
      <c r="BV70" s="22">
        <v>3507.5</v>
      </c>
      <c r="BW70" s="22">
        <f t="shared" si="38"/>
        <v>1753.75</v>
      </c>
      <c r="BX70" s="22">
        <v>1582.06</v>
      </c>
      <c r="BY70" s="22">
        <v>0</v>
      </c>
      <c r="BZ70" s="22">
        <f t="shared" si="39"/>
        <v>0</v>
      </c>
      <c r="CA70" s="22">
        <v>0</v>
      </c>
      <c r="CB70" s="22">
        <v>0</v>
      </c>
      <c r="CC70" s="22">
        <f t="shared" si="40"/>
        <v>0</v>
      </c>
      <c r="CD70" s="22">
        <v>0</v>
      </c>
      <c r="CE70" s="22">
        <v>0</v>
      </c>
      <c r="CF70" s="22">
        <f t="shared" si="41"/>
        <v>0</v>
      </c>
      <c r="CG70" s="22">
        <v>0</v>
      </c>
      <c r="CH70" s="22">
        <v>0</v>
      </c>
      <c r="CI70" s="22">
        <f t="shared" si="42"/>
        <v>0</v>
      </c>
      <c r="CJ70" s="22">
        <v>0</v>
      </c>
      <c r="CK70" s="45">
        <v>0</v>
      </c>
      <c r="CL70" s="22">
        <f t="shared" si="43"/>
        <v>0</v>
      </c>
      <c r="CM70" s="22">
        <v>0</v>
      </c>
      <c r="CN70" s="22">
        <v>4160</v>
      </c>
      <c r="CO70" s="22">
        <f t="shared" si="44"/>
        <v>2080</v>
      </c>
      <c r="CP70" s="22">
        <v>1199.324</v>
      </c>
      <c r="CQ70" s="22">
        <v>0</v>
      </c>
      <c r="CR70" s="22">
        <f t="shared" si="58"/>
        <v>54854.700000000004</v>
      </c>
      <c r="CS70" s="22">
        <f t="shared" si="59"/>
        <v>26834.74166666667</v>
      </c>
      <c r="CT70" s="22">
        <f t="shared" si="60"/>
        <v>25676.3417</v>
      </c>
      <c r="CU70" s="45">
        <v>0</v>
      </c>
      <c r="CV70" s="22">
        <f t="shared" si="45"/>
        <v>0</v>
      </c>
      <c r="CW70" s="22">
        <v>0</v>
      </c>
      <c r="CX70" s="22">
        <v>0</v>
      </c>
      <c r="CY70" s="22">
        <f t="shared" si="46"/>
        <v>0</v>
      </c>
      <c r="CZ70" s="22">
        <v>0</v>
      </c>
      <c r="DA70" s="45">
        <v>0</v>
      </c>
      <c r="DB70" s="22">
        <f t="shared" si="47"/>
        <v>0</v>
      </c>
      <c r="DC70" s="22">
        <v>0</v>
      </c>
      <c r="DD70" s="45">
        <v>0</v>
      </c>
      <c r="DE70" s="22">
        <f t="shared" si="48"/>
        <v>0</v>
      </c>
      <c r="DF70" s="22">
        <v>0</v>
      </c>
      <c r="DG70" s="45">
        <v>0</v>
      </c>
      <c r="DH70" s="22">
        <f t="shared" si="49"/>
        <v>0</v>
      </c>
      <c r="DI70" s="22">
        <v>0</v>
      </c>
      <c r="DJ70" s="22">
        <v>3129.4</v>
      </c>
      <c r="DK70" s="22">
        <f t="shared" si="50"/>
        <v>1564.7000000000003</v>
      </c>
      <c r="DL70" s="22">
        <v>0</v>
      </c>
      <c r="DM70" s="22">
        <v>0</v>
      </c>
      <c r="DN70" s="22">
        <f t="shared" si="61"/>
        <v>3129.4</v>
      </c>
      <c r="DO70" s="22">
        <f t="shared" si="62"/>
        <v>1564.7000000000003</v>
      </c>
      <c r="DP70" s="22">
        <f t="shared" si="12"/>
        <v>0</v>
      </c>
    </row>
    <row r="71" spans="1:120" ht="17.25">
      <c r="A71" s="11">
        <v>62</v>
      </c>
      <c r="B71" s="20" t="s">
        <v>68</v>
      </c>
      <c r="C71" s="22">
        <v>8407.195</v>
      </c>
      <c r="D71" s="22">
        <v>3197.486</v>
      </c>
      <c r="E71" s="22">
        <f t="shared" si="51"/>
        <v>15184</v>
      </c>
      <c r="F71" s="22">
        <f t="shared" si="52"/>
        <v>7061.958333333333</v>
      </c>
      <c r="G71" s="22">
        <f t="shared" si="52"/>
        <v>6272.947999999999</v>
      </c>
      <c r="H71" s="22">
        <f t="shared" si="13"/>
        <v>88.82731536932036</v>
      </c>
      <c r="I71" s="22">
        <f t="shared" si="53"/>
        <v>6534.5</v>
      </c>
      <c r="J71" s="22">
        <f t="shared" si="54"/>
        <v>2737.208333333333</v>
      </c>
      <c r="K71" s="22">
        <f t="shared" si="55"/>
        <v>1901.048</v>
      </c>
      <c r="L71" s="22">
        <f t="shared" si="14"/>
        <v>69.45207556360648</v>
      </c>
      <c r="M71" s="22">
        <f t="shared" si="56"/>
        <v>588.5</v>
      </c>
      <c r="N71" s="22">
        <f t="shared" si="56"/>
        <v>245.20833333333331</v>
      </c>
      <c r="O71" s="22">
        <f t="shared" si="56"/>
        <v>227.875</v>
      </c>
      <c r="P71" s="22">
        <f t="shared" si="15"/>
        <v>92.93118096856415</v>
      </c>
      <c r="Q71" s="22">
        <v>0</v>
      </c>
      <c r="R71" s="22">
        <f t="shared" si="16"/>
        <v>0</v>
      </c>
      <c r="S71" s="22">
        <v>0.175</v>
      </c>
      <c r="T71" s="22" t="e">
        <f t="shared" si="17"/>
        <v>#DIV/0!</v>
      </c>
      <c r="U71" s="22">
        <v>3511.5</v>
      </c>
      <c r="V71" s="22">
        <f t="shared" si="18"/>
        <v>1463.125</v>
      </c>
      <c r="W71" s="22">
        <v>763.173</v>
      </c>
      <c r="X71" s="22">
        <f t="shared" si="19"/>
        <v>52.160478428022216</v>
      </c>
      <c r="Y71" s="22">
        <v>588.5</v>
      </c>
      <c r="Z71" s="22">
        <f t="shared" si="20"/>
        <v>245.20833333333331</v>
      </c>
      <c r="AA71" s="22">
        <v>227.7</v>
      </c>
      <c r="AB71" s="22">
        <f t="shared" si="21"/>
        <v>92.85981308411215</v>
      </c>
      <c r="AC71" s="22">
        <v>174</v>
      </c>
      <c r="AD71" s="22">
        <f t="shared" si="22"/>
        <v>87</v>
      </c>
      <c r="AE71" s="22">
        <v>68</v>
      </c>
      <c r="AF71" s="22">
        <f t="shared" si="23"/>
        <v>78.16091954022988</v>
      </c>
      <c r="AG71" s="22">
        <v>0</v>
      </c>
      <c r="AH71" s="22">
        <f t="shared" si="24"/>
        <v>0</v>
      </c>
      <c r="AI71" s="22">
        <v>0</v>
      </c>
      <c r="AJ71" s="22" t="e">
        <f t="shared" si="25"/>
        <v>#DIV/0!</v>
      </c>
      <c r="AK71" s="22">
        <v>0</v>
      </c>
      <c r="AL71" s="22">
        <f t="shared" si="26"/>
        <v>0</v>
      </c>
      <c r="AM71" s="22">
        <v>0</v>
      </c>
      <c r="AN71" s="22">
        <v>0</v>
      </c>
      <c r="AO71" s="22">
        <f t="shared" si="27"/>
        <v>0</v>
      </c>
      <c r="AP71" s="22">
        <v>0</v>
      </c>
      <c r="AQ71" s="22">
        <v>8649.5</v>
      </c>
      <c r="AR71" s="22">
        <f t="shared" si="28"/>
        <v>4324.75</v>
      </c>
      <c r="AS71" s="22">
        <v>4371.9</v>
      </c>
      <c r="AT71" s="22">
        <v>0</v>
      </c>
      <c r="AU71" s="22">
        <f t="shared" si="29"/>
        <v>0</v>
      </c>
      <c r="AV71" s="22">
        <v>0</v>
      </c>
      <c r="AW71" s="22">
        <v>0</v>
      </c>
      <c r="AX71" s="22">
        <f t="shared" si="30"/>
        <v>0</v>
      </c>
      <c r="AY71" s="22">
        <v>0</v>
      </c>
      <c r="AZ71" s="22">
        <v>0</v>
      </c>
      <c r="BA71" s="22">
        <f t="shared" si="31"/>
        <v>0</v>
      </c>
      <c r="BB71" s="22">
        <v>0</v>
      </c>
      <c r="BC71" s="22">
        <f t="shared" si="57"/>
        <v>2260.5</v>
      </c>
      <c r="BD71" s="22">
        <f t="shared" si="57"/>
        <v>941.875</v>
      </c>
      <c r="BE71" s="22">
        <f t="shared" si="57"/>
        <v>842</v>
      </c>
      <c r="BF71" s="22">
        <f t="shared" si="32"/>
        <v>89.39615129396151</v>
      </c>
      <c r="BG71" s="22">
        <v>2260.5</v>
      </c>
      <c r="BH71" s="22">
        <f t="shared" si="33"/>
        <v>941.875</v>
      </c>
      <c r="BI71" s="22">
        <v>842</v>
      </c>
      <c r="BJ71" s="22">
        <v>0</v>
      </c>
      <c r="BK71" s="22">
        <f t="shared" si="34"/>
        <v>0</v>
      </c>
      <c r="BL71" s="22">
        <v>0</v>
      </c>
      <c r="BM71" s="22">
        <v>0</v>
      </c>
      <c r="BN71" s="22">
        <f t="shared" si="35"/>
        <v>0</v>
      </c>
      <c r="BO71" s="22">
        <v>0</v>
      </c>
      <c r="BP71" s="22">
        <v>0</v>
      </c>
      <c r="BQ71" s="22">
        <f t="shared" si="36"/>
        <v>0</v>
      </c>
      <c r="BR71" s="22">
        <v>0</v>
      </c>
      <c r="BS71" s="22">
        <v>0</v>
      </c>
      <c r="BT71" s="22">
        <f t="shared" si="37"/>
        <v>0</v>
      </c>
      <c r="BU71" s="22">
        <v>0</v>
      </c>
      <c r="BV71" s="22">
        <v>0</v>
      </c>
      <c r="BW71" s="22">
        <f t="shared" si="38"/>
        <v>0</v>
      </c>
      <c r="BX71" s="22">
        <v>0</v>
      </c>
      <c r="BY71" s="22">
        <v>0</v>
      </c>
      <c r="BZ71" s="22">
        <f t="shared" si="39"/>
        <v>0</v>
      </c>
      <c r="CA71" s="22">
        <v>0</v>
      </c>
      <c r="CB71" s="22">
        <v>0</v>
      </c>
      <c r="CC71" s="22">
        <f t="shared" si="40"/>
        <v>0</v>
      </c>
      <c r="CD71" s="22">
        <v>0</v>
      </c>
      <c r="CE71" s="22">
        <v>0</v>
      </c>
      <c r="CF71" s="22">
        <f t="shared" si="41"/>
        <v>0</v>
      </c>
      <c r="CG71" s="22">
        <v>0</v>
      </c>
      <c r="CH71" s="22">
        <v>0</v>
      </c>
      <c r="CI71" s="22">
        <f t="shared" si="42"/>
        <v>0</v>
      </c>
      <c r="CJ71" s="22">
        <v>0</v>
      </c>
      <c r="CK71" s="45">
        <v>0</v>
      </c>
      <c r="CL71" s="22">
        <f t="shared" si="43"/>
        <v>0</v>
      </c>
      <c r="CM71" s="22">
        <v>0</v>
      </c>
      <c r="CN71" s="22">
        <v>0</v>
      </c>
      <c r="CO71" s="22">
        <f t="shared" si="44"/>
        <v>0</v>
      </c>
      <c r="CP71" s="22">
        <v>0</v>
      </c>
      <c r="CQ71" s="22">
        <v>0</v>
      </c>
      <c r="CR71" s="22">
        <f t="shared" si="58"/>
        <v>15184</v>
      </c>
      <c r="CS71" s="22">
        <f t="shared" si="59"/>
        <v>7061.958333333333</v>
      </c>
      <c r="CT71" s="22">
        <f t="shared" si="60"/>
        <v>6272.947999999999</v>
      </c>
      <c r="CU71" s="45">
        <v>0</v>
      </c>
      <c r="CV71" s="22">
        <f t="shared" si="45"/>
        <v>0</v>
      </c>
      <c r="CW71" s="22">
        <v>0</v>
      </c>
      <c r="CX71" s="22">
        <v>0</v>
      </c>
      <c r="CY71" s="22">
        <f t="shared" si="46"/>
        <v>0</v>
      </c>
      <c r="CZ71" s="22">
        <v>0</v>
      </c>
      <c r="DA71" s="45">
        <v>0</v>
      </c>
      <c r="DB71" s="22">
        <f t="shared" si="47"/>
        <v>0</v>
      </c>
      <c r="DC71" s="22">
        <v>0</v>
      </c>
      <c r="DD71" s="45">
        <v>0</v>
      </c>
      <c r="DE71" s="22">
        <f t="shared" si="48"/>
        <v>0</v>
      </c>
      <c r="DF71" s="22">
        <v>0</v>
      </c>
      <c r="DG71" s="45">
        <v>0</v>
      </c>
      <c r="DH71" s="22">
        <f t="shared" si="49"/>
        <v>0</v>
      </c>
      <c r="DI71" s="22">
        <v>0</v>
      </c>
      <c r="DJ71" s="22">
        <v>759.2</v>
      </c>
      <c r="DK71" s="22">
        <f t="shared" si="50"/>
        <v>379.6</v>
      </c>
      <c r="DL71" s="22">
        <v>0</v>
      </c>
      <c r="DM71" s="22">
        <v>0</v>
      </c>
      <c r="DN71" s="22">
        <f t="shared" si="61"/>
        <v>759.2</v>
      </c>
      <c r="DO71" s="22">
        <f t="shared" si="62"/>
        <v>379.6</v>
      </c>
      <c r="DP71" s="22">
        <f t="shared" si="12"/>
        <v>0</v>
      </c>
    </row>
    <row r="72" spans="1:120" ht="17.25">
      <c r="A72" s="11">
        <v>63</v>
      </c>
      <c r="B72" s="20" t="s">
        <v>69</v>
      </c>
      <c r="C72" s="22">
        <v>1850.0777</v>
      </c>
      <c r="D72" s="22">
        <v>6456.598</v>
      </c>
      <c r="E72" s="22">
        <f t="shared" si="51"/>
        <v>49296.9</v>
      </c>
      <c r="F72" s="22">
        <f t="shared" si="52"/>
        <v>24001.24166666667</v>
      </c>
      <c r="G72" s="22">
        <f t="shared" si="52"/>
        <v>23168.048</v>
      </c>
      <c r="H72" s="22">
        <f t="shared" si="13"/>
        <v>96.52853932209756</v>
      </c>
      <c r="I72" s="22">
        <f t="shared" si="53"/>
        <v>8826.5</v>
      </c>
      <c r="J72" s="22">
        <f t="shared" si="54"/>
        <v>3766.041666666667</v>
      </c>
      <c r="K72" s="22">
        <f t="shared" si="55"/>
        <v>2939.548</v>
      </c>
      <c r="L72" s="22">
        <f t="shared" si="14"/>
        <v>78.05404879128173</v>
      </c>
      <c r="M72" s="22">
        <f t="shared" si="56"/>
        <v>2499.5</v>
      </c>
      <c r="N72" s="22">
        <f t="shared" si="56"/>
        <v>1041.4583333333333</v>
      </c>
      <c r="O72" s="22">
        <f t="shared" si="56"/>
        <v>1152.468</v>
      </c>
      <c r="P72" s="22">
        <f t="shared" si="15"/>
        <v>110.65905981196241</v>
      </c>
      <c r="Q72" s="22">
        <v>0</v>
      </c>
      <c r="R72" s="22">
        <f t="shared" si="16"/>
        <v>0</v>
      </c>
      <c r="S72" s="22">
        <v>3.295</v>
      </c>
      <c r="T72" s="22" t="e">
        <f t="shared" si="17"/>
        <v>#DIV/0!</v>
      </c>
      <c r="U72" s="22">
        <v>3821</v>
      </c>
      <c r="V72" s="22">
        <f t="shared" si="18"/>
        <v>1592.0833333333335</v>
      </c>
      <c r="W72" s="22">
        <v>1144.38</v>
      </c>
      <c r="X72" s="22">
        <f t="shared" si="19"/>
        <v>71.87940329756609</v>
      </c>
      <c r="Y72" s="22">
        <v>2499.5</v>
      </c>
      <c r="Z72" s="22">
        <f t="shared" si="20"/>
        <v>1041.4583333333333</v>
      </c>
      <c r="AA72" s="22">
        <v>1149.173</v>
      </c>
      <c r="AB72" s="22">
        <f t="shared" si="21"/>
        <v>110.34267653530708</v>
      </c>
      <c r="AC72" s="22">
        <v>60</v>
      </c>
      <c r="AD72" s="22">
        <f t="shared" si="22"/>
        <v>30</v>
      </c>
      <c r="AE72" s="22">
        <v>0</v>
      </c>
      <c r="AF72" s="22">
        <f t="shared" si="23"/>
        <v>0</v>
      </c>
      <c r="AG72" s="22">
        <v>0</v>
      </c>
      <c r="AH72" s="22">
        <f t="shared" si="24"/>
        <v>0</v>
      </c>
      <c r="AI72" s="22">
        <v>0</v>
      </c>
      <c r="AJ72" s="22" t="e">
        <f t="shared" si="25"/>
        <v>#DIV/0!</v>
      </c>
      <c r="AK72" s="22">
        <v>0</v>
      </c>
      <c r="AL72" s="22">
        <f t="shared" si="26"/>
        <v>0</v>
      </c>
      <c r="AM72" s="22">
        <v>0</v>
      </c>
      <c r="AN72" s="22">
        <v>0</v>
      </c>
      <c r="AO72" s="22">
        <f t="shared" si="27"/>
        <v>0</v>
      </c>
      <c r="AP72" s="22">
        <v>0</v>
      </c>
      <c r="AQ72" s="22">
        <v>40470.4</v>
      </c>
      <c r="AR72" s="22">
        <f t="shared" si="28"/>
        <v>20235.2</v>
      </c>
      <c r="AS72" s="22">
        <v>20228.5</v>
      </c>
      <c r="AT72" s="22">
        <v>0</v>
      </c>
      <c r="AU72" s="22">
        <f t="shared" si="29"/>
        <v>0</v>
      </c>
      <c r="AV72" s="22">
        <v>0</v>
      </c>
      <c r="AW72" s="22">
        <v>0</v>
      </c>
      <c r="AX72" s="22">
        <f t="shared" si="30"/>
        <v>0</v>
      </c>
      <c r="AY72" s="22">
        <v>0</v>
      </c>
      <c r="AZ72" s="22">
        <v>0</v>
      </c>
      <c r="BA72" s="22">
        <f t="shared" si="31"/>
        <v>0</v>
      </c>
      <c r="BB72" s="22">
        <v>0</v>
      </c>
      <c r="BC72" s="22">
        <f t="shared" si="57"/>
        <v>1446</v>
      </c>
      <c r="BD72" s="22">
        <f t="shared" si="57"/>
        <v>602.5</v>
      </c>
      <c r="BE72" s="22">
        <f t="shared" si="57"/>
        <v>275.2</v>
      </c>
      <c r="BF72" s="22">
        <f t="shared" si="32"/>
        <v>45.676348547717836</v>
      </c>
      <c r="BG72" s="22">
        <v>1446</v>
      </c>
      <c r="BH72" s="22">
        <f t="shared" si="33"/>
        <v>602.5</v>
      </c>
      <c r="BI72" s="22">
        <v>275.2</v>
      </c>
      <c r="BJ72" s="22">
        <v>0</v>
      </c>
      <c r="BK72" s="22">
        <f t="shared" si="34"/>
        <v>0</v>
      </c>
      <c r="BL72" s="22">
        <v>0</v>
      </c>
      <c r="BM72" s="22">
        <v>0</v>
      </c>
      <c r="BN72" s="22">
        <f t="shared" si="35"/>
        <v>0</v>
      </c>
      <c r="BO72" s="22">
        <v>0</v>
      </c>
      <c r="BP72" s="22">
        <v>0</v>
      </c>
      <c r="BQ72" s="22">
        <f t="shared" si="36"/>
        <v>0</v>
      </c>
      <c r="BR72" s="22">
        <v>0</v>
      </c>
      <c r="BS72" s="22">
        <v>0</v>
      </c>
      <c r="BT72" s="22">
        <f t="shared" si="37"/>
        <v>0</v>
      </c>
      <c r="BU72" s="22">
        <v>0</v>
      </c>
      <c r="BV72" s="22">
        <v>0</v>
      </c>
      <c r="BW72" s="22">
        <f t="shared" si="38"/>
        <v>0</v>
      </c>
      <c r="BX72" s="22">
        <v>0</v>
      </c>
      <c r="BY72" s="22">
        <v>0</v>
      </c>
      <c r="BZ72" s="22">
        <f t="shared" si="39"/>
        <v>0</v>
      </c>
      <c r="CA72" s="22">
        <v>0</v>
      </c>
      <c r="CB72" s="22">
        <v>0</v>
      </c>
      <c r="CC72" s="22">
        <f t="shared" si="40"/>
        <v>0</v>
      </c>
      <c r="CD72" s="22">
        <v>0</v>
      </c>
      <c r="CE72" s="22">
        <v>0</v>
      </c>
      <c r="CF72" s="22">
        <f t="shared" si="41"/>
        <v>0</v>
      </c>
      <c r="CG72" s="22">
        <v>0</v>
      </c>
      <c r="CH72" s="22">
        <v>0</v>
      </c>
      <c r="CI72" s="22">
        <f t="shared" si="42"/>
        <v>0</v>
      </c>
      <c r="CJ72" s="22">
        <v>0</v>
      </c>
      <c r="CK72" s="45">
        <v>0</v>
      </c>
      <c r="CL72" s="22">
        <f t="shared" si="43"/>
        <v>0</v>
      </c>
      <c r="CM72" s="22">
        <v>0</v>
      </c>
      <c r="CN72" s="22">
        <v>1000</v>
      </c>
      <c r="CO72" s="22">
        <f t="shared" si="44"/>
        <v>500</v>
      </c>
      <c r="CP72" s="22">
        <v>367.5</v>
      </c>
      <c r="CQ72" s="22">
        <v>0</v>
      </c>
      <c r="CR72" s="22">
        <f t="shared" si="58"/>
        <v>49296.9</v>
      </c>
      <c r="CS72" s="22">
        <f t="shared" si="59"/>
        <v>24001.24166666667</v>
      </c>
      <c r="CT72" s="22">
        <f t="shared" si="60"/>
        <v>23168.048</v>
      </c>
      <c r="CU72" s="45">
        <v>0</v>
      </c>
      <c r="CV72" s="22">
        <f t="shared" si="45"/>
        <v>0</v>
      </c>
      <c r="CW72" s="22">
        <v>0</v>
      </c>
      <c r="CX72" s="22">
        <v>0</v>
      </c>
      <c r="CY72" s="22">
        <f t="shared" si="46"/>
        <v>0</v>
      </c>
      <c r="CZ72" s="22">
        <v>0</v>
      </c>
      <c r="DA72" s="45">
        <v>0</v>
      </c>
      <c r="DB72" s="22">
        <f t="shared" si="47"/>
        <v>0</v>
      </c>
      <c r="DC72" s="22">
        <v>0</v>
      </c>
      <c r="DD72" s="45">
        <v>0</v>
      </c>
      <c r="DE72" s="22">
        <f t="shared" si="48"/>
        <v>0</v>
      </c>
      <c r="DF72" s="22">
        <v>0</v>
      </c>
      <c r="DG72" s="45">
        <v>0</v>
      </c>
      <c r="DH72" s="22">
        <f t="shared" si="49"/>
        <v>0</v>
      </c>
      <c r="DI72" s="22">
        <v>0</v>
      </c>
      <c r="DJ72" s="22">
        <v>2549</v>
      </c>
      <c r="DK72" s="22">
        <f t="shared" si="50"/>
        <v>1274.5</v>
      </c>
      <c r="DL72" s="22">
        <v>0</v>
      </c>
      <c r="DM72" s="22">
        <v>0</v>
      </c>
      <c r="DN72" s="22">
        <f t="shared" si="61"/>
        <v>2549</v>
      </c>
      <c r="DO72" s="22">
        <f t="shared" si="62"/>
        <v>1274.5</v>
      </c>
      <c r="DP72" s="22">
        <f t="shared" si="12"/>
        <v>0</v>
      </c>
    </row>
    <row r="73" spans="1:120" ht="17.25">
      <c r="A73" s="11">
        <v>64</v>
      </c>
      <c r="B73" s="20" t="s">
        <v>70</v>
      </c>
      <c r="C73" s="22">
        <v>10848.2553</v>
      </c>
      <c r="D73" s="22">
        <v>1858.26</v>
      </c>
      <c r="E73" s="22">
        <f t="shared" si="51"/>
        <v>39141.1</v>
      </c>
      <c r="F73" s="22">
        <f t="shared" si="52"/>
        <v>18045.583333333332</v>
      </c>
      <c r="G73" s="22">
        <f t="shared" si="52"/>
        <v>14198.527</v>
      </c>
      <c r="H73" s="22">
        <f t="shared" si="13"/>
        <v>78.68145206352433</v>
      </c>
      <c r="I73" s="22">
        <f t="shared" si="53"/>
        <v>18329.6</v>
      </c>
      <c r="J73" s="22">
        <f t="shared" si="54"/>
        <v>7639.833333333332</v>
      </c>
      <c r="K73" s="22">
        <f t="shared" si="55"/>
        <v>4911.573</v>
      </c>
      <c r="L73" s="22">
        <f t="shared" si="14"/>
        <v>64.28900717729445</v>
      </c>
      <c r="M73" s="22">
        <f t="shared" si="56"/>
        <v>2329.6</v>
      </c>
      <c r="N73" s="22">
        <f t="shared" si="56"/>
        <v>970.6666666666666</v>
      </c>
      <c r="O73" s="22">
        <f t="shared" si="56"/>
        <v>600.816</v>
      </c>
      <c r="P73" s="22">
        <f t="shared" si="15"/>
        <v>61.89725274725275</v>
      </c>
      <c r="Q73" s="22">
        <v>61.5</v>
      </c>
      <c r="R73" s="22">
        <f t="shared" si="16"/>
        <v>25.625</v>
      </c>
      <c r="S73" s="22">
        <v>1.666</v>
      </c>
      <c r="T73" s="22">
        <f t="shared" si="17"/>
        <v>6.501463414634145</v>
      </c>
      <c r="U73" s="22">
        <v>3171</v>
      </c>
      <c r="V73" s="22">
        <f t="shared" si="18"/>
        <v>1321.25</v>
      </c>
      <c r="W73" s="22">
        <v>1470.757</v>
      </c>
      <c r="X73" s="22">
        <f t="shared" si="19"/>
        <v>111.31557237464523</v>
      </c>
      <c r="Y73" s="22">
        <v>2268.1</v>
      </c>
      <c r="Z73" s="22">
        <f t="shared" si="20"/>
        <v>945.0416666666666</v>
      </c>
      <c r="AA73" s="22">
        <v>599.15</v>
      </c>
      <c r="AB73" s="22">
        <f t="shared" si="21"/>
        <v>63.39932101759182</v>
      </c>
      <c r="AC73" s="22">
        <v>30</v>
      </c>
      <c r="AD73" s="22">
        <f t="shared" si="22"/>
        <v>15</v>
      </c>
      <c r="AE73" s="22">
        <v>20</v>
      </c>
      <c r="AF73" s="22">
        <f t="shared" si="23"/>
        <v>133.33333333333331</v>
      </c>
      <c r="AG73" s="22">
        <v>0</v>
      </c>
      <c r="AH73" s="22">
        <f t="shared" si="24"/>
        <v>0</v>
      </c>
      <c r="AI73" s="22">
        <v>0</v>
      </c>
      <c r="AJ73" s="22" t="e">
        <f t="shared" si="25"/>
        <v>#DIV/0!</v>
      </c>
      <c r="AK73" s="22">
        <v>0</v>
      </c>
      <c r="AL73" s="22">
        <f t="shared" si="26"/>
        <v>0</v>
      </c>
      <c r="AM73" s="22">
        <v>0</v>
      </c>
      <c r="AN73" s="22">
        <v>0</v>
      </c>
      <c r="AO73" s="22">
        <f t="shared" si="27"/>
        <v>0</v>
      </c>
      <c r="AP73" s="22">
        <v>0</v>
      </c>
      <c r="AQ73" s="22">
        <v>20811.5</v>
      </c>
      <c r="AR73" s="22">
        <f t="shared" si="28"/>
        <v>10405.75</v>
      </c>
      <c r="AS73" s="22">
        <v>10471.8</v>
      </c>
      <c r="AT73" s="22">
        <v>0</v>
      </c>
      <c r="AU73" s="22">
        <f t="shared" si="29"/>
        <v>0</v>
      </c>
      <c r="AV73" s="22">
        <v>0</v>
      </c>
      <c r="AW73" s="22">
        <v>0</v>
      </c>
      <c r="AX73" s="22">
        <f t="shared" si="30"/>
        <v>0</v>
      </c>
      <c r="AY73" s="22">
        <v>0</v>
      </c>
      <c r="AZ73" s="22">
        <v>0</v>
      </c>
      <c r="BA73" s="22">
        <f t="shared" si="31"/>
        <v>0</v>
      </c>
      <c r="BB73" s="22">
        <v>0</v>
      </c>
      <c r="BC73" s="22">
        <f t="shared" si="57"/>
        <v>12799</v>
      </c>
      <c r="BD73" s="22">
        <f t="shared" si="57"/>
        <v>5332.916666666666</v>
      </c>
      <c r="BE73" s="22">
        <f t="shared" si="57"/>
        <v>120</v>
      </c>
      <c r="BF73" s="22">
        <f t="shared" si="32"/>
        <v>2.250175794983983</v>
      </c>
      <c r="BG73" s="22">
        <v>12799</v>
      </c>
      <c r="BH73" s="22">
        <f t="shared" si="33"/>
        <v>5332.916666666666</v>
      </c>
      <c r="BI73" s="22">
        <v>120</v>
      </c>
      <c r="BJ73" s="22">
        <v>0</v>
      </c>
      <c r="BK73" s="22">
        <f t="shared" si="34"/>
        <v>0</v>
      </c>
      <c r="BL73" s="22">
        <v>0</v>
      </c>
      <c r="BM73" s="22">
        <v>0</v>
      </c>
      <c r="BN73" s="22">
        <f t="shared" si="35"/>
        <v>0</v>
      </c>
      <c r="BO73" s="22">
        <v>0</v>
      </c>
      <c r="BP73" s="22">
        <v>0</v>
      </c>
      <c r="BQ73" s="22">
        <f t="shared" si="36"/>
        <v>0</v>
      </c>
      <c r="BR73" s="22">
        <v>0</v>
      </c>
      <c r="BS73" s="22">
        <v>0</v>
      </c>
      <c r="BT73" s="22">
        <f t="shared" si="37"/>
        <v>0</v>
      </c>
      <c r="BU73" s="22">
        <v>0</v>
      </c>
      <c r="BV73" s="22">
        <v>0</v>
      </c>
      <c r="BW73" s="22">
        <f t="shared" si="38"/>
        <v>0</v>
      </c>
      <c r="BX73" s="22">
        <v>0</v>
      </c>
      <c r="BY73" s="22">
        <v>0</v>
      </c>
      <c r="BZ73" s="22">
        <f t="shared" si="39"/>
        <v>0</v>
      </c>
      <c r="CA73" s="22">
        <v>0</v>
      </c>
      <c r="CB73" s="22">
        <v>0</v>
      </c>
      <c r="CC73" s="22">
        <f t="shared" si="40"/>
        <v>0</v>
      </c>
      <c r="CD73" s="22">
        <v>0</v>
      </c>
      <c r="CE73" s="22">
        <v>0</v>
      </c>
      <c r="CF73" s="22">
        <f t="shared" si="41"/>
        <v>0</v>
      </c>
      <c r="CG73" s="22">
        <v>0</v>
      </c>
      <c r="CH73" s="22">
        <v>0</v>
      </c>
      <c r="CI73" s="22">
        <f t="shared" si="42"/>
        <v>0</v>
      </c>
      <c r="CJ73" s="22">
        <v>0</v>
      </c>
      <c r="CK73" s="45">
        <v>0</v>
      </c>
      <c r="CL73" s="22">
        <f t="shared" si="43"/>
        <v>0</v>
      </c>
      <c r="CM73" s="22">
        <v>0</v>
      </c>
      <c r="CN73" s="22">
        <v>0</v>
      </c>
      <c r="CO73" s="22">
        <f t="shared" si="44"/>
        <v>0</v>
      </c>
      <c r="CP73" s="22">
        <v>2700</v>
      </c>
      <c r="CQ73" s="22">
        <v>-1184.846</v>
      </c>
      <c r="CR73" s="22">
        <f t="shared" si="58"/>
        <v>39141.1</v>
      </c>
      <c r="CS73" s="22">
        <f t="shared" si="59"/>
        <v>18045.583333333332</v>
      </c>
      <c r="CT73" s="22">
        <f t="shared" si="60"/>
        <v>14198.527</v>
      </c>
      <c r="CU73" s="45">
        <v>0</v>
      </c>
      <c r="CV73" s="22">
        <f t="shared" si="45"/>
        <v>0</v>
      </c>
      <c r="CW73" s="22">
        <v>0</v>
      </c>
      <c r="CX73" s="22">
        <v>0</v>
      </c>
      <c r="CY73" s="22">
        <f t="shared" si="46"/>
        <v>0</v>
      </c>
      <c r="CZ73" s="22">
        <v>0</v>
      </c>
      <c r="DA73" s="45">
        <v>0</v>
      </c>
      <c r="DB73" s="22">
        <f t="shared" si="47"/>
        <v>0</v>
      </c>
      <c r="DC73" s="22">
        <v>0</v>
      </c>
      <c r="DD73" s="45">
        <v>0</v>
      </c>
      <c r="DE73" s="22">
        <f t="shared" si="48"/>
        <v>0</v>
      </c>
      <c r="DF73" s="22">
        <v>0</v>
      </c>
      <c r="DG73" s="45">
        <v>0</v>
      </c>
      <c r="DH73" s="22">
        <f t="shared" si="49"/>
        <v>0</v>
      </c>
      <c r="DI73" s="22">
        <v>0</v>
      </c>
      <c r="DJ73" s="22">
        <v>1957</v>
      </c>
      <c r="DK73" s="22">
        <f t="shared" si="50"/>
        <v>978.5</v>
      </c>
      <c r="DL73" s="22">
        <v>0</v>
      </c>
      <c r="DM73" s="22">
        <v>0</v>
      </c>
      <c r="DN73" s="22">
        <f t="shared" si="61"/>
        <v>1957</v>
      </c>
      <c r="DO73" s="22">
        <f t="shared" si="62"/>
        <v>978.5</v>
      </c>
      <c r="DP73" s="22">
        <f t="shared" si="12"/>
        <v>0</v>
      </c>
    </row>
    <row r="74" spans="1:120" ht="17.25">
      <c r="A74" s="11">
        <v>65</v>
      </c>
      <c r="B74" s="20" t="s">
        <v>71</v>
      </c>
      <c r="C74" s="22">
        <v>1.592</v>
      </c>
      <c r="D74" s="22">
        <v>16.216</v>
      </c>
      <c r="E74" s="22">
        <f aca="true" t="shared" si="63" ref="E74:E105">CR74+DN74-DJ74</f>
        <v>4991.2</v>
      </c>
      <c r="F74" s="22">
        <f aca="true" t="shared" si="64" ref="F74:G105">CS74+DO74-DK74</f>
        <v>2371.333333333333</v>
      </c>
      <c r="G74" s="22">
        <f t="shared" si="64"/>
        <v>2485.675</v>
      </c>
      <c r="H74" s="22">
        <f t="shared" si="13"/>
        <v>104.82183019398373</v>
      </c>
      <c r="I74" s="22">
        <f aca="true" t="shared" si="65" ref="I74:I105">Q74+U74+Y74+AC74+AG74+AK74+AZ74+BG74+BJ74+BM74+BP74+BS74+BY74+CB74+CE74+CH74+CN74</f>
        <v>1491.1999999999998</v>
      </c>
      <c r="J74" s="22">
        <f aca="true" t="shared" si="66" ref="J74:J105">R74+V74+Z74+AD74+AH74+AL74+BA74+BH74+BK74+BN74+BQ74+BT74+BZ74+CC74+CF74+CI74+CO74</f>
        <v>621.3333333333333</v>
      </c>
      <c r="K74" s="22">
        <f aca="true" t="shared" si="67" ref="K74:K105">S74+W74+AA74+AE74+AI74+AM74+BB74+BI74+BL74+BO74+BR74+BU74+CA74+CD74+CG74+CJ74+CP74</f>
        <v>735.675</v>
      </c>
      <c r="L74" s="22">
        <f t="shared" si="14"/>
        <v>118.40262875536483</v>
      </c>
      <c r="M74" s="22">
        <f aca="true" t="shared" si="68" ref="M74:O105">Q74+Y74</f>
        <v>235</v>
      </c>
      <c r="N74" s="22">
        <f t="shared" si="68"/>
        <v>97.91666666666666</v>
      </c>
      <c r="O74" s="22">
        <f t="shared" si="68"/>
        <v>470.675</v>
      </c>
      <c r="P74" s="22">
        <f t="shared" si="15"/>
        <v>480.6893617021277</v>
      </c>
      <c r="Q74" s="22">
        <v>0</v>
      </c>
      <c r="R74" s="22">
        <f t="shared" si="16"/>
        <v>0</v>
      </c>
      <c r="S74" s="22">
        <v>0</v>
      </c>
      <c r="T74" s="22" t="e">
        <f t="shared" si="17"/>
        <v>#DIV/0!</v>
      </c>
      <c r="U74" s="22">
        <v>685.8</v>
      </c>
      <c r="V74" s="22">
        <f t="shared" si="18"/>
        <v>285.75</v>
      </c>
      <c r="W74" s="22">
        <v>265</v>
      </c>
      <c r="X74" s="22">
        <f t="shared" si="19"/>
        <v>92.73840769903762</v>
      </c>
      <c r="Y74" s="22">
        <v>235</v>
      </c>
      <c r="Z74" s="22">
        <f t="shared" si="20"/>
        <v>97.91666666666666</v>
      </c>
      <c r="AA74" s="22">
        <v>470.675</v>
      </c>
      <c r="AB74" s="22">
        <f t="shared" si="21"/>
        <v>480.6893617021277</v>
      </c>
      <c r="AC74" s="22">
        <v>0</v>
      </c>
      <c r="AD74" s="22">
        <f t="shared" si="22"/>
        <v>0</v>
      </c>
      <c r="AE74" s="22">
        <v>0</v>
      </c>
      <c r="AF74" s="22"/>
      <c r="AG74" s="22">
        <v>0</v>
      </c>
      <c r="AH74" s="22">
        <f t="shared" si="24"/>
        <v>0</v>
      </c>
      <c r="AI74" s="22">
        <v>0</v>
      </c>
      <c r="AJ74" s="22" t="e">
        <f t="shared" si="25"/>
        <v>#DIV/0!</v>
      </c>
      <c r="AK74" s="22">
        <v>0</v>
      </c>
      <c r="AL74" s="22">
        <f t="shared" si="26"/>
        <v>0</v>
      </c>
      <c r="AM74" s="22">
        <v>0</v>
      </c>
      <c r="AN74" s="22">
        <v>0</v>
      </c>
      <c r="AO74" s="22">
        <f t="shared" si="27"/>
        <v>0</v>
      </c>
      <c r="AP74" s="22">
        <v>0</v>
      </c>
      <c r="AQ74" s="22">
        <v>3500</v>
      </c>
      <c r="AR74" s="22">
        <f t="shared" si="28"/>
        <v>1750</v>
      </c>
      <c r="AS74" s="22">
        <v>1750</v>
      </c>
      <c r="AT74" s="22">
        <v>0</v>
      </c>
      <c r="AU74" s="22">
        <f t="shared" si="29"/>
        <v>0</v>
      </c>
      <c r="AV74" s="22">
        <v>0</v>
      </c>
      <c r="AW74" s="22">
        <v>0</v>
      </c>
      <c r="AX74" s="22">
        <f t="shared" si="30"/>
        <v>0</v>
      </c>
      <c r="AY74" s="22">
        <v>0</v>
      </c>
      <c r="AZ74" s="22">
        <v>0</v>
      </c>
      <c r="BA74" s="22">
        <f t="shared" si="31"/>
        <v>0</v>
      </c>
      <c r="BB74" s="22">
        <v>0</v>
      </c>
      <c r="BC74" s="22">
        <f aca="true" t="shared" si="69" ref="BC74:BE105">BG74+BJ74+BM74+BP74</f>
        <v>570.4</v>
      </c>
      <c r="BD74" s="22">
        <f t="shared" si="69"/>
        <v>237.66666666666666</v>
      </c>
      <c r="BE74" s="22">
        <f t="shared" si="69"/>
        <v>0</v>
      </c>
      <c r="BF74" s="22">
        <f t="shared" si="32"/>
        <v>0</v>
      </c>
      <c r="BG74" s="22">
        <v>570.4</v>
      </c>
      <c r="BH74" s="22">
        <f t="shared" si="33"/>
        <v>237.66666666666666</v>
      </c>
      <c r="BI74" s="22">
        <v>0</v>
      </c>
      <c r="BJ74" s="22">
        <v>0</v>
      </c>
      <c r="BK74" s="22">
        <f t="shared" si="34"/>
        <v>0</v>
      </c>
      <c r="BL74" s="22">
        <v>0</v>
      </c>
      <c r="BM74" s="22">
        <v>0</v>
      </c>
      <c r="BN74" s="22">
        <f t="shared" si="35"/>
        <v>0</v>
      </c>
      <c r="BO74" s="22">
        <v>0</v>
      </c>
      <c r="BP74" s="22">
        <v>0</v>
      </c>
      <c r="BQ74" s="22">
        <f t="shared" si="36"/>
        <v>0</v>
      </c>
      <c r="BR74" s="22">
        <v>0</v>
      </c>
      <c r="BS74" s="22">
        <v>0</v>
      </c>
      <c r="BT74" s="22">
        <f t="shared" si="37"/>
        <v>0</v>
      </c>
      <c r="BU74" s="22">
        <v>0</v>
      </c>
      <c r="BV74" s="22">
        <v>0</v>
      </c>
      <c r="BW74" s="22">
        <f t="shared" si="38"/>
        <v>0</v>
      </c>
      <c r="BX74" s="22">
        <v>0</v>
      </c>
      <c r="BY74" s="22">
        <v>0</v>
      </c>
      <c r="BZ74" s="22">
        <f t="shared" si="39"/>
        <v>0</v>
      </c>
      <c r="CA74" s="22">
        <v>0</v>
      </c>
      <c r="CB74" s="22">
        <v>0</v>
      </c>
      <c r="CC74" s="22">
        <f t="shared" si="40"/>
        <v>0</v>
      </c>
      <c r="CD74" s="22">
        <v>0</v>
      </c>
      <c r="CE74" s="22">
        <v>0</v>
      </c>
      <c r="CF74" s="22">
        <f t="shared" si="41"/>
        <v>0</v>
      </c>
      <c r="CG74" s="22">
        <v>0</v>
      </c>
      <c r="CH74" s="22">
        <v>0</v>
      </c>
      <c r="CI74" s="22">
        <f t="shared" si="42"/>
        <v>0</v>
      </c>
      <c r="CJ74" s="22">
        <v>0</v>
      </c>
      <c r="CK74" s="45">
        <v>0</v>
      </c>
      <c r="CL74" s="22">
        <f t="shared" si="43"/>
        <v>0</v>
      </c>
      <c r="CM74" s="22">
        <v>0</v>
      </c>
      <c r="CN74" s="22">
        <v>0</v>
      </c>
      <c r="CO74" s="22">
        <f t="shared" si="44"/>
        <v>0</v>
      </c>
      <c r="CP74" s="22">
        <v>0</v>
      </c>
      <c r="CQ74" s="22">
        <v>0</v>
      </c>
      <c r="CR74" s="22">
        <f aca="true" t="shared" si="70" ref="CR74:CR105">Q74+U74+Y74+AC74+AG74+AK74+AN74+AQ74+AT74+AW74+AZ74+BG74+BJ74+BM74+BP74+BS74+BV74+BY74+CB74+CE74+CH74+CK74+CN74</f>
        <v>4991.2</v>
      </c>
      <c r="CS74" s="22">
        <f aca="true" t="shared" si="71" ref="CS74:CS105">R74+V74+Z74+AD74+AH74+AL74+AO74+AR74+AU74+AX74+BA74+BH74+BK74+BN74+BQ74+BT74+BW74+BZ74+CC74+CF74+CI74+CL74+CO74</f>
        <v>2371.333333333333</v>
      </c>
      <c r="CT74" s="22">
        <f aca="true" t="shared" si="72" ref="CT74:CT105">S74+W74+AA74+AE74+AI74+AM74+AP74+AS74+AV74+AY74+BB74+BI74+BL74+BO74+BR74+BU74+BX74+CA74+CD74+CG74+CJ74+CM74+CP74+CQ74</f>
        <v>2485.675</v>
      </c>
      <c r="CU74" s="45">
        <v>0</v>
      </c>
      <c r="CV74" s="22">
        <f t="shared" si="45"/>
        <v>0</v>
      </c>
      <c r="CW74" s="22">
        <v>0</v>
      </c>
      <c r="CX74" s="22">
        <v>0</v>
      </c>
      <c r="CY74" s="22">
        <f t="shared" si="46"/>
        <v>0</v>
      </c>
      <c r="CZ74" s="22">
        <v>0</v>
      </c>
      <c r="DA74" s="45">
        <v>0</v>
      </c>
      <c r="DB74" s="22">
        <f t="shared" si="47"/>
        <v>0</v>
      </c>
      <c r="DC74" s="22">
        <v>0</v>
      </c>
      <c r="DD74" s="45">
        <v>0</v>
      </c>
      <c r="DE74" s="22">
        <f t="shared" si="48"/>
        <v>0</v>
      </c>
      <c r="DF74" s="22">
        <v>0</v>
      </c>
      <c r="DG74" s="45">
        <v>0</v>
      </c>
      <c r="DH74" s="22">
        <f t="shared" si="49"/>
        <v>0</v>
      </c>
      <c r="DI74" s="22">
        <v>0</v>
      </c>
      <c r="DJ74" s="22">
        <v>0</v>
      </c>
      <c r="DK74" s="22">
        <f t="shared" si="50"/>
        <v>0</v>
      </c>
      <c r="DL74" s="22">
        <v>0</v>
      </c>
      <c r="DM74" s="22">
        <v>0</v>
      </c>
      <c r="DN74" s="22">
        <f aca="true" t="shared" si="73" ref="DN74:DN105">CU74+CX74+DA74+DD74+DG74+DJ74</f>
        <v>0</v>
      </c>
      <c r="DO74" s="22">
        <f aca="true" t="shared" si="74" ref="DO74:DO105">CV74+CY74+DB74+DE74+DH74+DK74</f>
        <v>0</v>
      </c>
      <c r="DP74" s="22">
        <f aca="true" t="shared" si="75" ref="DP74:DP123">CW74+CZ74+DC74+DF74+DI74+DL74+DM74</f>
        <v>0</v>
      </c>
    </row>
    <row r="75" spans="1:120" ht="17.25">
      <c r="A75" s="11">
        <v>66</v>
      </c>
      <c r="B75" s="20" t="s">
        <v>72</v>
      </c>
      <c r="C75" s="22">
        <v>0</v>
      </c>
      <c r="D75" s="22">
        <v>5761.7614</v>
      </c>
      <c r="E75" s="22">
        <f t="shared" si="63"/>
        <v>28000.9</v>
      </c>
      <c r="F75" s="22">
        <f t="shared" si="64"/>
        <v>13546.066666666666</v>
      </c>
      <c r="G75" s="22">
        <f t="shared" si="64"/>
        <v>15645.150999999998</v>
      </c>
      <c r="H75" s="22">
        <f aca="true" t="shared" si="76" ref="H75:H123">G75/F75*100</f>
        <v>115.49589548749697</v>
      </c>
      <c r="I75" s="22">
        <f t="shared" si="65"/>
        <v>7024.6</v>
      </c>
      <c r="J75" s="22">
        <f t="shared" si="66"/>
        <v>3057.9166666666665</v>
      </c>
      <c r="K75" s="22">
        <f t="shared" si="67"/>
        <v>6453.904</v>
      </c>
      <c r="L75" s="22">
        <f aca="true" t="shared" si="77" ref="L75:L123">K75/J75*100</f>
        <v>211.05558795476225</v>
      </c>
      <c r="M75" s="22">
        <f t="shared" si="68"/>
        <v>1600</v>
      </c>
      <c r="N75" s="22">
        <f t="shared" si="68"/>
        <v>666.6666666666667</v>
      </c>
      <c r="O75" s="22">
        <f t="shared" si="68"/>
        <v>399.92499999999995</v>
      </c>
      <c r="P75" s="22">
        <f aca="true" t="shared" si="78" ref="P75:P123">O75/N75*100</f>
        <v>59.98874999999999</v>
      </c>
      <c r="Q75" s="22">
        <v>0</v>
      </c>
      <c r="R75" s="22">
        <f aca="true" t="shared" si="79" ref="R75:R123">Q75/12*5</f>
        <v>0</v>
      </c>
      <c r="S75" s="22">
        <v>1.883</v>
      </c>
      <c r="T75" s="22" t="e">
        <f aca="true" t="shared" si="80" ref="T75:T123">S75/R75*100</f>
        <v>#DIV/0!</v>
      </c>
      <c r="U75" s="22">
        <v>2717.6</v>
      </c>
      <c r="V75" s="22">
        <f aca="true" t="shared" si="81" ref="V75:V123">U75/12*5</f>
        <v>1132.3333333333333</v>
      </c>
      <c r="W75" s="22">
        <v>1218.058</v>
      </c>
      <c r="X75" s="22">
        <f aca="true" t="shared" si="82" ref="X75:X123">W75/V75*100</f>
        <v>107.57062113629674</v>
      </c>
      <c r="Y75" s="22">
        <v>1600</v>
      </c>
      <c r="Z75" s="22">
        <f aca="true" t="shared" si="83" ref="Z75:Z123">Y75/12*5</f>
        <v>666.6666666666667</v>
      </c>
      <c r="AA75" s="22">
        <v>398.042</v>
      </c>
      <c r="AB75" s="22">
        <f aca="true" t="shared" si="84" ref="AB75:AB123">AA75/Z75*100</f>
        <v>59.70629999999999</v>
      </c>
      <c r="AC75" s="22">
        <v>72</v>
      </c>
      <c r="AD75" s="22">
        <f aca="true" t="shared" si="85" ref="AD75:AD123">AC75/12*6</f>
        <v>36</v>
      </c>
      <c r="AE75" s="22">
        <v>36</v>
      </c>
      <c r="AF75" s="22">
        <f aca="true" t="shared" si="86" ref="AF75:AF123">AE75/AD75*100</f>
        <v>100</v>
      </c>
      <c r="AG75" s="22">
        <v>0</v>
      </c>
      <c r="AH75" s="22">
        <f aca="true" t="shared" si="87" ref="AH75:AH123">AG75/12*6</f>
        <v>0</v>
      </c>
      <c r="AI75" s="22">
        <v>0</v>
      </c>
      <c r="AJ75" s="22" t="e">
        <f aca="true" t="shared" si="88" ref="AJ75:AJ123">AI75/AH75*100</f>
        <v>#DIV/0!</v>
      </c>
      <c r="AK75" s="22">
        <v>0</v>
      </c>
      <c r="AL75" s="22">
        <f aca="true" t="shared" si="89" ref="AL75:AL123">AK75/12*6</f>
        <v>0</v>
      </c>
      <c r="AM75" s="22">
        <v>0</v>
      </c>
      <c r="AN75" s="22">
        <v>0</v>
      </c>
      <c r="AO75" s="22">
        <f aca="true" t="shared" si="90" ref="AO75:AO123">AN75/12*6</f>
        <v>0</v>
      </c>
      <c r="AP75" s="22">
        <v>0</v>
      </c>
      <c r="AQ75" s="22">
        <v>20976.3</v>
      </c>
      <c r="AR75" s="22">
        <f aca="true" t="shared" si="91" ref="AR75:AR123">AQ75/12*6</f>
        <v>10488.15</v>
      </c>
      <c r="AS75" s="22">
        <v>10535.3</v>
      </c>
      <c r="AT75" s="22">
        <v>0</v>
      </c>
      <c r="AU75" s="22">
        <f aca="true" t="shared" si="92" ref="AU75:AU123">AT75/12*6</f>
        <v>0</v>
      </c>
      <c r="AV75" s="22">
        <v>0</v>
      </c>
      <c r="AW75" s="22">
        <v>0</v>
      </c>
      <c r="AX75" s="22">
        <f aca="true" t="shared" si="93" ref="AX75:AX123">AW75/12*6</f>
        <v>0</v>
      </c>
      <c r="AY75" s="22">
        <v>0</v>
      </c>
      <c r="AZ75" s="22">
        <v>0</v>
      </c>
      <c r="BA75" s="22">
        <f aca="true" t="shared" si="94" ref="BA75:BA123">AZ75/12*6</f>
        <v>0</v>
      </c>
      <c r="BB75" s="22">
        <v>0</v>
      </c>
      <c r="BC75" s="22">
        <f t="shared" si="69"/>
        <v>1135</v>
      </c>
      <c r="BD75" s="22">
        <f t="shared" si="69"/>
        <v>472.91666666666663</v>
      </c>
      <c r="BE75" s="22">
        <f t="shared" si="69"/>
        <v>499.921</v>
      </c>
      <c r="BF75" s="22">
        <f aca="true" t="shared" si="95" ref="BF75:BF123">BE75/BD75*100</f>
        <v>105.71016740088106</v>
      </c>
      <c r="BG75" s="22">
        <v>1135</v>
      </c>
      <c r="BH75" s="22">
        <f aca="true" t="shared" si="96" ref="BH75:BH123">BG75/12*5</f>
        <v>472.91666666666663</v>
      </c>
      <c r="BI75" s="22">
        <v>499.921</v>
      </c>
      <c r="BJ75" s="22">
        <v>0</v>
      </c>
      <c r="BK75" s="22">
        <f aca="true" t="shared" si="97" ref="BK75:BK123">BJ75/12*5</f>
        <v>0</v>
      </c>
      <c r="BL75" s="22">
        <v>0</v>
      </c>
      <c r="BM75" s="22">
        <v>0</v>
      </c>
      <c r="BN75" s="22">
        <f aca="true" t="shared" si="98" ref="BN75:BN123">BM75/12*5</f>
        <v>0</v>
      </c>
      <c r="BO75" s="22">
        <v>0</v>
      </c>
      <c r="BP75" s="22">
        <v>0</v>
      </c>
      <c r="BQ75" s="22">
        <f aca="true" t="shared" si="99" ref="BQ75:BQ123">BP75/12*5</f>
        <v>0</v>
      </c>
      <c r="BR75" s="22">
        <v>0</v>
      </c>
      <c r="BS75" s="22">
        <v>0</v>
      </c>
      <c r="BT75" s="22">
        <f aca="true" t="shared" si="100" ref="BT75:BT123">BS75/12*6</f>
        <v>0</v>
      </c>
      <c r="BU75" s="22">
        <v>0</v>
      </c>
      <c r="BV75" s="22">
        <v>0</v>
      </c>
      <c r="BW75" s="22">
        <f aca="true" t="shared" si="101" ref="BW75:BW123">BV75/12*6</f>
        <v>0</v>
      </c>
      <c r="BX75" s="22">
        <v>0</v>
      </c>
      <c r="BY75" s="22">
        <v>0</v>
      </c>
      <c r="BZ75" s="22">
        <f aca="true" t="shared" si="102" ref="BZ75:BZ123">BY75/12*5</f>
        <v>0</v>
      </c>
      <c r="CA75" s="22">
        <v>0</v>
      </c>
      <c r="CB75" s="22">
        <v>0</v>
      </c>
      <c r="CC75" s="22">
        <f aca="true" t="shared" si="103" ref="CC75:CC123">CB75/12*6</f>
        <v>0</v>
      </c>
      <c r="CD75" s="22">
        <v>0</v>
      </c>
      <c r="CE75" s="22">
        <v>0</v>
      </c>
      <c r="CF75" s="22">
        <f aca="true" t="shared" si="104" ref="CF75:CF123">CE75/12*6</f>
        <v>0</v>
      </c>
      <c r="CG75" s="22">
        <v>0</v>
      </c>
      <c r="CH75" s="22">
        <v>0</v>
      </c>
      <c r="CI75" s="22">
        <f aca="true" t="shared" si="105" ref="CI75:CI123">CH75/12*6</f>
        <v>0</v>
      </c>
      <c r="CJ75" s="22">
        <v>0</v>
      </c>
      <c r="CK75" s="45">
        <v>0</v>
      </c>
      <c r="CL75" s="22">
        <f aca="true" t="shared" si="106" ref="CL75:CL123">CK75/12*6</f>
        <v>0</v>
      </c>
      <c r="CM75" s="22">
        <v>0</v>
      </c>
      <c r="CN75" s="22">
        <v>1500</v>
      </c>
      <c r="CO75" s="22">
        <f aca="true" t="shared" si="107" ref="CO75:CO123">CN75/12*6</f>
        <v>750</v>
      </c>
      <c r="CP75" s="22">
        <v>4300</v>
      </c>
      <c r="CQ75" s="22">
        <v>-1344.053</v>
      </c>
      <c r="CR75" s="22">
        <f t="shared" si="70"/>
        <v>28000.9</v>
      </c>
      <c r="CS75" s="22">
        <f t="shared" si="71"/>
        <v>13546.066666666666</v>
      </c>
      <c r="CT75" s="22">
        <f t="shared" si="72"/>
        <v>15645.150999999998</v>
      </c>
      <c r="CU75" s="45">
        <v>0</v>
      </c>
      <c r="CV75" s="22">
        <f aca="true" t="shared" si="108" ref="CV75:CV123">CU75/12*6</f>
        <v>0</v>
      </c>
      <c r="CW75" s="22">
        <v>0</v>
      </c>
      <c r="CX75" s="22">
        <v>0</v>
      </c>
      <c r="CY75" s="22">
        <f aca="true" t="shared" si="109" ref="CY75:CY123">CX75/12*6</f>
        <v>0</v>
      </c>
      <c r="CZ75" s="22">
        <v>0</v>
      </c>
      <c r="DA75" s="45">
        <v>0</v>
      </c>
      <c r="DB75" s="22">
        <f aca="true" t="shared" si="110" ref="DB75:DB123">DA75/12*6</f>
        <v>0</v>
      </c>
      <c r="DC75" s="22">
        <v>0</v>
      </c>
      <c r="DD75" s="45">
        <v>0</v>
      </c>
      <c r="DE75" s="22">
        <f aca="true" t="shared" si="111" ref="DE75:DE123">DD75/12*6</f>
        <v>0</v>
      </c>
      <c r="DF75" s="22">
        <v>0</v>
      </c>
      <c r="DG75" s="45">
        <v>0</v>
      </c>
      <c r="DH75" s="22">
        <f aca="true" t="shared" si="112" ref="DH75:DH123">DG75/12*6</f>
        <v>0</v>
      </c>
      <c r="DI75" s="22">
        <v>0</v>
      </c>
      <c r="DJ75" s="22">
        <v>2800.1</v>
      </c>
      <c r="DK75" s="22">
        <f aca="true" t="shared" si="113" ref="DK75:DK123">DJ75/12*6</f>
        <v>1400.05</v>
      </c>
      <c r="DL75" s="22">
        <v>394.34</v>
      </c>
      <c r="DM75" s="22">
        <v>0</v>
      </c>
      <c r="DN75" s="22">
        <f t="shared" si="73"/>
        <v>2800.1</v>
      </c>
      <c r="DO75" s="22">
        <f t="shared" si="74"/>
        <v>1400.05</v>
      </c>
      <c r="DP75" s="22">
        <f t="shared" si="75"/>
        <v>394.34</v>
      </c>
    </row>
    <row r="76" spans="1:120" ht="17.25">
      <c r="A76" s="11">
        <v>67</v>
      </c>
      <c r="B76" s="20" t="s">
        <v>73</v>
      </c>
      <c r="C76" s="22">
        <v>6.973</v>
      </c>
      <c r="D76" s="22">
        <v>4.6</v>
      </c>
      <c r="E76" s="22">
        <f t="shared" si="63"/>
        <v>6405</v>
      </c>
      <c r="F76" s="22">
        <f t="shared" si="64"/>
        <v>3088.666666666667</v>
      </c>
      <c r="G76" s="22">
        <f t="shared" si="64"/>
        <v>2177.5</v>
      </c>
      <c r="H76" s="22">
        <f t="shared" si="76"/>
        <v>70.4996762357004</v>
      </c>
      <c r="I76" s="22">
        <f t="shared" si="65"/>
        <v>2221</v>
      </c>
      <c r="J76" s="22">
        <f t="shared" si="66"/>
        <v>996.6666666666667</v>
      </c>
      <c r="K76" s="22">
        <f t="shared" si="67"/>
        <v>142.5</v>
      </c>
      <c r="L76" s="22">
        <f t="shared" si="77"/>
        <v>14.297658862876252</v>
      </c>
      <c r="M76" s="22">
        <f t="shared" si="68"/>
        <v>150</v>
      </c>
      <c r="N76" s="22">
        <f t="shared" si="68"/>
        <v>62.5</v>
      </c>
      <c r="O76" s="22">
        <f t="shared" si="68"/>
        <v>77.5</v>
      </c>
      <c r="P76" s="22">
        <f t="shared" si="78"/>
        <v>124</v>
      </c>
      <c r="Q76" s="22">
        <v>0</v>
      </c>
      <c r="R76" s="22">
        <f t="shared" si="79"/>
        <v>0</v>
      </c>
      <c r="S76" s="22">
        <v>0</v>
      </c>
      <c r="T76" s="22" t="e">
        <f t="shared" si="80"/>
        <v>#DIV/0!</v>
      </c>
      <c r="U76" s="22">
        <v>800</v>
      </c>
      <c r="V76" s="22">
        <f t="shared" si="81"/>
        <v>333.33333333333337</v>
      </c>
      <c r="W76" s="22">
        <v>35</v>
      </c>
      <c r="X76" s="22">
        <f t="shared" si="82"/>
        <v>10.499999999999998</v>
      </c>
      <c r="Y76" s="22">
        <v>150</v>
      </c>
      <c r="Z76" s="22">
        <f t="shared" si="83"/>
        <v>62.5</v>
      </c>
      <c r="AA76" s="22">
        <v>77.5</v>
      </c>
      <c r="AB76" s="22">
        <f t="shared" si="84"/>
        <v>124</v>
      </c>
      <c r="AC76" s="22">
        <v>0</v>
      </c>
      <c r="AD76" s="22">
        <f t="shared" si="85"/>
        <v>0</v>
      </c>
      <c r="AE76" s="22">
        <v>0</v>
      </c>
      <c r="AF76" s="22"/>
      <c r="AG76" s="22">
        <v>0</v>
      </c>
      <c r="AH76" s="22">
        <f t="shared" si="87"/>
        <v>0</v>
      </c>
      <c r="AI76" s="22">
        <v>0</v>
      </c>
      <c r="AJ76" s="22" t="e">
        <f t="shared" si="88"/>
        <v>#DIV/0!</v>
      </c>
      <c r="AK76" s="22">
        <v>0</v>
      </c>
      <c r="AL76" s="22">
        <f t="shared" si="89"/>
        <v>0</v>
      </c>
      <c r="AM76" s="22">
        <v>0</v>
      </c>
      <c r="AN76" s="22">
        <v>0</v>
      </c>
      <c r="AO76" s="22">
        <f t="shared" si="90"/>
        <v>0</v>
      </c>
      <c r="AP76" s="22">
        <v>0</v>
      </c>
      <c r="AQ76" s="22">
        <v>4184</v>
      </c>
      <c r="AR76" s="22">
        <f t="shared" si="91"/>
        <v>2092</v>
      </c>
      <c r="AS76" s="22">
        <v>2035</v>
      </c>
      <c r="AT76" s="22">
        <v>0</v>
      </c>
      <c r="AU76" s="22">
        <f t="shared" si="92"/>
        <v>0</v>
      </c>
      <c r="AV76" s="22">
        <v>0</v>
      </c>
      <c r="AW76" s="22">
        <v>0</v>
      </c>
      <c r="AX76" s="22">
        <f t="shared" si="93"/>
        <v>0</v>
      </c>
      <c r="AY76" s="22">
        <v>0</v>
      </c>
      <c r="AZ76" s="22">
        <v>0</v>
      </c>
      <c r="BA76" s="22">
        <f t="shared" si="94"/>
        <v>0</v>
      </c>
      <c r="BB76" s="22">
        <v>0</v>
      </c>
      <c r="BC76" s="22">
        <f t="shared" si="69"/>
        <v>416</v>
      </c>
      <c r="BD76" s="22">
        <f t="shared" si="69"/>
        <v>173.33333333333331</v>
      </c>
      <c r="BE76" s="22">
        <f t="shared" si="69"/>
        <v>30</v>
      </c>
      <c r="BF76" s="22">
        <f t="shared" si="95"/>
        <v>17.30769230769231</v>
      </c>
      <c r="BG76" s="22">
        <v>416</v>
      </c>
      <c r="BH76" s="22">
        <f t="shared" si="96"/>
        <v>173.33333333333331</v>
      </c>
      <c r="BI76" s="22">
        <v>30</v>
      </c>
      <c r="BJ76" s="22">
        <v>0</v>
      </c>
      <c r="BK76" s="22">
        <f t="shared" si="97"/>
        <v>0</v>
      </c>
      <c r="BL76" s="22">
        <v>0</v>
      </c>
      <c r="BM76" s="22">
        <v>0</v>
      </c>
      <c r="BN76" s="22">
        <f t="shared" si="98"/>
        <v>0</v>
      </c>
      <c r="BO76" s="22">
        <v>0</v>
      </c>
      <c r="BP76" s="22">
        <v>0</v>
      </c>
      <c r="BQ76" s="22">
        <f t="shared" si="99"/>
        <v>0</v>
      </c>
      <c r="BR76" s="22">
        <v>0</v>
      </c>
      <c r="BS76" s="22">
        <v>0</v>
      </c>
      <c r="BT76" s="22">
        <f t="shared" si="100"/>
        <v>0</v>
      </c>
      <c r="BU76" s="22">
        <v>0</v>
      </c>
      <c r="BV76" s="22">
        <v>0</v>
      </c>
      <c r="BW76" s="22">
        <f t="shared" si="101"/>
        <v>0</v>
      </c>
      <c r="BX76" s="22">
        <v>0</v>
      </c>
      <c r="BY76" s="22">
        <v>0</v>
      </c>
      <c r="BZ76" s="22">
        <f t="shared" si="102"/>
        <v>0</v>
      </c>
      <c r="CA76" s="22">
        <v>0</v>
      </c>
      <c r="CB76" s="22">
        <v>0</v>
      </c>
      <c r="CC76" s="22">
        <f t="shared" si="103"/>
        <v>0</v>
      </c>
      <c r="CD76" s="22">
        <v>0</v>
      </c>
      <c r="CE76" s="22">
        <v>0</v>
      </c>
      <c r="CF76" s="22">
        <f t="shared" si="104"/>
        <v>0</v>
      </c>
      <c r="CG76" s="22">
        <v>0</v>
      </c>
      <c r="CH76" s="22">
        <v>0</v>
      </c>
      <c r="CI76" s="22">
        <f t="shared" si="105"/>
        <v>0</v>
      </c>
      <c r="CJ76" s="22">
        <v>0</v>
      </c>
      <c r="CK76" s="45">
        <v>0</v>
      </c>
      <c r="CL76" s="22">
        <f t="shared" si="106"/>
        <v>0</v>
      </c>
      <c r="CM76" s="22">
        <v>0</v>
      </c>
      <c r="CN76" s="22">
        <v>855</v>
      </c>
      <c r="CO76" s="22">
        <f t="shared" si="107"/>
        <v>427.5</v>
      </c>
      <c r="CP76" s="22">
        <v>0</v>
      </c>
      <c r="CQ76" s="22">
        <v>0</v>
      </c>
      <c r="CR76" s="22">
        <f t="shared" si="70"/>
        <v>6405</v>
      </c>
      <c r="CS76" s="22">
        <f t="shared" si="71"/>
        <v>3088.666666666667</v>
      </c>
      <c r="CT76" s="22">
        <f t="shared" si="72"/>
        <v>2177.5</v>
      </c>
      <c r="CU76" s="45">
        <v>0</v>
      </c>
      <c r="CV76" s="22">
        <f t="shared" si="108"/>
        <v>0</v>
      </c>
      <c r="CW76" s="22">
        <v>0</v>
      </c>
      <c r="CX76" s="22">
        <v>0</v>
      </c>
      <c r="CY76" s="22">
        <f t="shared" si="109"/>
        <v>0</v>
      </c>
      <c r="CZ76" s="22">
        <v>0</v>
      </c>
      <c r="DA76" s="45">
        <v>0</v>
      </c>
      <c r="DB76" s="22">
        <f t="shared" si="110"/>
        <v>0</v>
      </c>
      <c r="DC76" s="22">
        <v>0</v>
      </c>
      <c r="DD76" s="45">
        <v>0</v>
      </c>
      <c r="DE76" s="22">
        <f t="shared" si="111"/>
        <v>0</v>
      </c>
      <c r="DF76" s="22">
        <v>0</v>
      </c>
      <c r="DG76" s="45">
        <v>0</v>
      </c>
      <c r="DH76" s="22">
        <f t="shared" si="112"/>
        <v>0</v>
      </c>
      <c r="DI76" s="22">
        <v>0</v>
      </c>
      <c r="DJ76" s="22">
        <v>325</v>
      </c>
      <c r="DK76" s="22">
        <f t="shared" si="113"/>
        <v>162.5</v>
      </c>
      <c r="DL76" s="22">
        <v>0</v>
      </c>
      <c r="DM76" s="22">
        <v>0</v>
      </c>
      <c r="DN76" s="22">
        <f t="shared" si="73"/>
        <v>325</v>
      </c>
      <c r="DO76" s="22">
        <f t="shared" si="74"/>
        <v>162.5</v>
      </c>
      <c r="DP76" s="22">
        <f t="shared" si="75"/>
        <v>0</v>
      </c>
    </row>
    <row r="77" spans="1:120" ht="17.25">
      <c r="A77" s="11">
        <v>68</v>
      </c>
      <c r="B77" s="20" t="s">
        <v>74</v>
      </c>
      <c r="C77" s="22">
        <v>0</v>
      </c>
      <c r="D77" s="22">
        <v>827.124</v>
      </c>
      <c r="E77" s="22">
        <f t="shared" si="63"/>
        <v>6781.9</v>
      </c>
      <c r="F77" s="22">
        <f t="shared" si="64"/>
        <v>3142.5333333333333</v>
      </c>
      <c r="G77" s="22">
        <f t="shared" si="64"/>
        <v>2594.066</v>
      </c>
      <c r="H77" s="22">
        <f t="shared" si="76"/>
        <v>82.5469684755399</v>
      </c>
      <c r="I77" s="22">
        <f t="shared" si="65"/>
        <v>2981</v>
      </c>
      <c r="J77" s="22">
        <f t="shared" si="66"/>
        <v>1242.0833333333335</v>
      </c>
      <c r="K77" s="22">
        <f t="shared" si="67"/>
        <v>1066.3999999999999</v>
      </c>
      <c r="L77" s="22">
        <f t="shared" si="77"/>
        <v>85.85575310298556</v>
      </c>
      <c r="M77" s="22">
        <f t="shared" si="68"/>
        <v>236.7</v>
      </c>
      <c r="N77" s="22">
        <f t="shared" si="68"/>
        <v>98.62499999999999</v>
      </c>
      <c r="O77" s="22">
        <f t="shared" si="68"/>
        <v>103.1</v>
      </c>
      <c r="P77" s="22">
        <f t="shared" si="78"/>
        <v>104.53738910012676</v>
      </c>
      <c r="Q77" s="22">
        <v>0</v>
      </c>
      <c r="R77" s="22">
        <f t="shared" si="79"/>
        <v>0</v>
      </c>
      <c r="S77" s="22">
        <v>0</v>
      </c>
      <c r="T77" s="22" t="e">
        <f t="shared" si="80"/>
        <v>#DIV/0!</v>
      </c>
      <c r="U77" s="22">
        <v>2524.3</v>
      </c>
      <c r="V77" s="22">
        <f t="shared" si="81"/>
        <v>1051.7916666666667</v>
      </c>
      <c r="W77" s="22">
        <v>921.7</v>
      </c>
      <c r="X77" s="22">
        <f t="shared" si="82"/>
        <v>87.63142257259437</v>
      </c>
      <c r="Y77" s="22">
        <v>236.7</v>
      </c>
      <c r="Z77" s="22">
        <f t="shared" si="83"/>
        <v>98.62499999999999</v>
      </c>
      <c r="AA77" s="22">
        <v>103.1</v>
      </c>
      <c r="AB77" s="22">
        <f t="shared" si="84"/>
        <v>104.53738910012676</v>
      </c>
      <c r="AC77" s="22">
        <v>0</v>
      </c>
      <c r="AD77" s="22">
        <f t="shared" si="85"/>
        <v>0</v>
      </c>
      <c r="AE77" s="22">
        <v>0</v>
      </c>
      <c r="AF77" s="22"/>
      <c r="AG77" s="22">
        <v>0</v>
      </c>
      <c r="AH77" s="22">
        <f t="shared" si="87"/>
        <v>0</v>
      </c>
      <c r="AI77" s="22">
        <v>0</v>
      </c>
      <c r="AJ77" s="22" t="e">
        <f t="shared" si="88"/>
        <v>#DIV/0!</v>
      </c>
      <c r="AK77" s="22">
        <v>0</v>
      </c>
      <c r="AL77" s="22">
        <f t="shared" si="89"/>
        <v>0</v>
      </c>
      <c r="AM77" s="22">
        <v>0</v>
      </c>
      <c r="AN77" s="22">
        <v>0</v>
      </c>
      <c r="AO77" s="22">
        <f t="shared" si="90"/>
        <v>0</v>
      </c>
      <c r="AP77" s="22">
        <v>0</v>
      </c>
      <c r="AQ77" s="22">
        <v>3800.9</v>
      </c>
      <c r="AR77" s="22">
        <f t="shared" si="91"/>
        <v>1900.45</v>
      </c>
      <c r="AS77" s="22">
        <v>1875.4</v>
      </c>
      <c r="AT77" s="22">
        <v>0</v>
      </c>
      <c r="AU77" s="22">
        <f t="shared" si="92"/>
        <v>0</v>
      </c>
      <c r="AV77" s="22">
        <v>0</v>
      </c>
      <c r="AW77" s="22">
        <v>0</v>
      </c>
      <c r="AX77" s="22">
        <f t="shared" si="93"/>
        <v>0</v>
      </c>
      <c r="AY77" s="22">
        <v>0</v>
      </c>
      <c r="AZ77" s="22">
        <v>0</v>
      </c>
      <c r="BA77" s="22">
        <f t="shared" si="94"/>
        <v>0</v>
      </c>
      <c r="BB77" s="22">
        <v>0</v>
      </c>
      <c r="BC77" s="22">
        <f t="shared" si="69"/>
        <v>220</v>
      </c>
      <c r="BD77" s="22">
        <f t="shared" si="69"/>
        <v>91.66666666666666</v>
      </c>
      <c r="BE77" s="22">
        <f t="shared" si="69"/>
        <v>41.6</v>
      </c>
      <c r="BF77" s="22">
        <f t="shared" si="95"/>
        <v>45.38181818181819</v>
      </c>
      <c r="BG77" s="22">
        <v>220</v>
      </c>
      <c r="BH77" s="22">
        <f t="shared" si="96"/>
        <v>91.66666666666666</v>
      </c>
      <c r="BI77" s="22">
        <v>41.6</v>
      </c>
      <c r="BJ77" s="22">
        <v>0</v>
      </c>
      <c r="BK77" s="22">
        <f t="shared" si="97"/>
        <v>0</v>
      </c>
      <c r="BL77" s="22">
        <v>0</v>
      </c>
      <c r="BM77" s="22">
        <v>0</v>
      </c>
      <c r="BN77" s="22">
        <f t="shared" si="98"/>
        <v>0</v>
      </c>
      <c r="BO77" s="22">
        <v>0</v>
      </c>
      <c r="BP77" s="22">
        <v>0</v>
      </c>
      <c r="BQ77" s="22">
        <f t="shared" si="99"/>
        <v>0</v>
      </c>
      <c r="BR77" s="22">
        <v>0</v>
      </c>
      <c r="BS77" s="22">
        <v>0</v>
      </c>
      <c r="BT77" s="22">
        <f t="shared" si="100"/>
        <v>0</v>
      </c>
      <c r="BU77" s="22">
        <v>0</v>
      </c>
      <c r="BV77" s="22">
        <v>0</v>
      </c>
      <c r="BW77" s="22">
        <f t="shared" si="101"/>
        <v>0</v>
      </c>
      <c r="BX77" s="22">
        <v>0</v>
      </c>
      <c r="BY77" s="22">
        <v>0</v>
      </c>
      <c r="BZ77" s="22">
        <f t="shared" si="102"/>
        <v>0</v>
      </c>
      <c r="CA77" s="22">
        <v>0</v>
      </c>
      <c r="CB77" s="22">
        <v>0</v>
      </c>
      <c r="CC77" s="22">
        <f t="shared" si="103"/>
        <v>0</v>
      </c>
      <c r="CD77" s="22">
        <v>0</v>
      </c>
      <c r="CE77" s="22">
        <v>0</v>
      </c>
      <c r="CF77" s="22">
        <f t="shared" si="104"/>
        <v>0</v>
      </c>
      <c r="CG77" s="22">
        <v>0</v>
      </c>
      <c r="CH77" s="22">
        <v>0</v>
      </c>
      <c r="CI77" s="22">
        <f t="shared" si="105"/>
        <v>0</v>
      </c>
      <c r="CJ77" s="22">
        <v>0</v>
      </c>
      <c r="CK77" s="45">
        <v>0</v>
      </c>
      <c r="CL77" s="22">
        <f t="shared" si="106"/>
        <v>0</v>
      </c>
      <c r="CM77" s="22">
        <v>0</v>
      </c>
      <c r="CN77" s="22">
        <v>0</v>
      </c>
      <c r="CO77" s="22">
        <f t="shared" si="107"/>
        <v>0</v>
      </c>
      <c r="CP77" s="22">
        <v>0</v>
      </c>
      <c r="CQ77" s="22">
        <v>-347.734</v>
      </c>
      <c r="CR77" s="22">
        <f t="shared" si="70"/>
        <v>6781.9</v>
      </c>
      <c r="CS77" s="22">
        <f t="shared" si="71"/>
        <v>3142.5333333333333</v>
      </c>
      <c r="CT77" s="22">
        <f t="shared" si="72"/>
        <v>2594.066</v>
      </c>
      <c r="CU77" s="45">
        <v>0</v>
      </c>
      <c r="CV77" s="22">
        <f t="shared" si="108"/>
        <v>0</v>
      </c>
      <c r="CW77" s="22">
        <v>0</v>
      </c>
      <c r="CX77" s="22">
        <v>0</v>
      </c>
      <c r="CY77" s="22">
        <f t="shared" si="109"/>
        <v>0</v>
      </c>
      <c r="CZ77" s="22">
        <v>0</v>
      </c>
      <c r="DA77" s="45">
        <v>0</v>
      </c>
      <c r="DB77" s="22">
        <f t="shared" si="110"/>
        <v>0</v>
      </c>
      <c r="DC77" s="22">
        <v>0</v>
      </c>
      <c r="DD77" s="45">
        <v>0</v>
      </c>
      <c r="DE77" s="22">
        <f t="shared" si="111"/>
        <v>0</v>
      </c>
      <c r="DF77" s="22">
        <v>0</v>
      </c>
      <c r="DG77" s="45">
        <v>0</v>
      </c>
      <c r="DH77" s="22">
        <f t="shared" si="112"/>
        <v>0</v>
      </c>
      <c r="DI77" s="22">
        <v>0</v>
      </c>
      <c r="DJ77" s="22">
        <v>324</v>
      </c>
      <c r="DK77" s="22">
        <f t="shared" si="113"/>
        <v>162</v>
      </c>
      <c r="DL77" s="22">
        <v>0</v>
      </c>
      <c r="DM77" s="22">
        <v>0</v>
      </c>
      <c r="DN77" s="22">
        <f t="shared" si="73"/>
        <v>324</v>
      </c>
      <c r="DO77" s="22">
        <f t="shared" si="74"/>
        <v>162</v>
      </c>
      <c r="DP77" s="22">
        <f t="shared" si="75"/>
        <v>0</v>
      </c>
    </row>
    <row r="78" spans="1:120" ht="17.25">
      <c r="A78" s="11">
        <v>69</v>
      </c>
      <c r="B78" s="20" t="s">
        <v>75</v>
      </c>
      <c r="C78" s="22">
        <v>3752.2641</v>
      </c>
      <c r="D78" s="22">
        <v>1875.239</v>
      </c>
      <c r="E78" s="22">
        <f t="shared" si="63"/>
        <v>15350.800000000001</v>
      </c>
      <c r="F78" s="22">
        <f t="shared" si="64"/>
        <v>7350.1</v>
      </c>
      <c r="G78" s="22">
        <f t="shared" si="64"/>
        <v>7328.4890000000005</v>
      </c>
      <c r="H78" s="22">
        <f t="shared" si="76"/>
        <v>99.70597678943143</v>
      </c>
      <c r="I78" s="22">
        <f t="shared" si="65"/>
        <v>3923.6</v>
      </c>
      <c r="J78" s="22">
        <f t="shared" si="66"/>
        <v>1636.5</v>
      </c>
      <c r="K78" s="22">
        <f t="shared" si="67"/>
        <v>1614.689</v>
      </c>
      <c r="L78" s="22">
        <f t="shared" si="77"/>
        <v>98.66721662083717</v>
      </c>
      <c r="M78" s="22">
        <f t="shared" si="68"/>
        <v>900</v>
      </c>
      <c r="N78" s="22">
        <f t="shared" si="68"/>
        <v>375</v>
      </c>
      <c r="O78" s="22">
        <f t="shared" si="68"/>
        <v>229.67600000000002</v>
      </c>
      <c r="P78" s="22">
        <f t="shared" si="78"/>
        <v>61.246933333333345</v>
      </c>
      <c r="Q78" s="22">
        <v>0</v>
      </c>
      <c r="R78" s="22">
        <f t="shared" si="79"/>
        <v>0</v>
      </c>
      <c r="S78" s="22">
        <v>0.066</v>
      </c>
      <c r="T78" s="22" t="e">
        <f t="shared" si="80"/>
        <v>#DIV/0!</v>
      </c>
      <c r="U78" s="22">
        <v>2514.6</v>
      </c>
      <c r="V78" s="22">
        <f t="shared" si="81"/>
        <v>1047.75</v>
      </c>
      <c r="W78" s="22">
        <v>960.07</v>
      </c>
      <c r="X78" s="22">
        <f t="shared" si="82"/>
        <v>91.63159150560726</v>
      </c>
      <c r="Y78" s="22">
        <v>900</v>
      </c>
      <c r="Z78" s="22">
        <f t="shared" si="83"/>
        <v>375</v>
      </c>
      <c r="AA78" s="22">
        <v>229.61</v>
      </c>
      <c r="AB78" s="22">
        <f t="shared" si="84"/>
        <v>61.22933333333334</v>
      </c>
      <c r="AC78" s="22">
        <v>20</v>
      </c>
      <c r="AD78" s="22">
        <f t="shared" si="85"/>
        <v>10</v>
      </c>
      <c r="AE78" s="22">
        <v>10</v>
      </c>
      <c r="AF78" s="22">
        <f t="shared" si="86"/>
        <v>100</v>
      </c>
      <c r="AG78" s="22">
        <v>0</v>
      </c>
      <c r="AH78" s="22">
        <f t="shared" si="87"/>
        <v>0</v>
      </c>
      <c r="AI78" s="22">
        <v>0</v>
      </c>
      <c r="AJ78" s="22" t="e">
        <f t="shared" si="88"/>
        <v>#DIV/0!</v>
      </c>
      <c r="AK78" s="22">
        <v>0</v>
      </c>
      <c r="AL78" s="22">
        <f t="shared" si="89"/>
        <v>0</v>
      </c>
      <c r="AM78" s="22">
        <v>0</v>
      </c>
      <c r="AN78" s="22">
        <v>0</v>
      </c>
      <c r="AO78" s="22">
        <f t="shared" si="90"/>
        <v>0</v>
      </c>
      <c r="AP78" s="22">
        <v>0</v>
      </c>
      <c r="AQ78" s="22">
        <v>11427.2</v>
      </c>
      <c r="AR78" s="22">
        <f t="shared" si="91"/>
        <v>5713.6</v>
      </c>
      <c r="AS78" s="22">
        <v>5713.8</v>
      </c>
      <c r="AT78" s="22">
        <v>0</v>
      </c>
      <c r="AU78" s="22">
        <f t="shared" si="92"/>
        <v>0</v>
      </c>
      <c r="AV78" s="22">
        <v>0</v>
      </c>
      <c r="AW78" s="22">
        <v>0</v>
      </c>
      <c r="AX78" s="22">
        <f t="shared" si="93"/>
        <v>0</v>
      </c>
      <c r="AY78" s="22">
        <v>0</v>
      </c>
      <c r="AZ78" s="22">
        <v>0</v>
      </c>
      <c r="BA78" s="22">
        <f t="shared" si="94"/>
        <v>0</v>
      </c>
      <c r="BB78" s="22">
        <v>0</v>
      </c>
      <c r="BC78" s="22">
        <f t="shared" si="69"/>
        <v>489</v>
      </c>
      <c r="BD78" s="22">
        <f t="shared" si="69"/>
        <v>203.75</v>
      </c>
      <c r="BE78" s="22">
        <f t="shared" si="69"/>
        <v>414.943</v>
      </c>
      <c r="BF78" s="22">
        <f t="shared" si="95"/>
        <v>203.65300613496933</v>
      </c>
      <c r="BG78" s="22">
        <v>489</v>
      </c>
      <c r="BH78" s="22">
        <f t="shared" si="96"/>
        <v>203.75</v>
      </c>
      <c r="BI78" s="22">
        <v>414.943</v>
      </c>
      <c r="BJ78" s="22">
        <v>0</v>
      </c>
      <c r="BK78" s="22">
        <f t="shared" si="97"/>
        <v>0</v>
      </c>
      <c r="BL78" s="22">
        <v>0</v>
      </c>
      <c r="BM78" s="22">
        <v>0</v>
      </c>
      <c r="BN78" s="22">
        <f t="shared" si="98"/>
        <v>0</v>
      </c>
      <c r="BO78" s="22">
        <v>0</v>
      </c>
      <c r="BP78" s="22">
        <v>0</v>
      </c>
      <c r="BQ78" s="22">
        <f t="shared" si="99"/>
        <v>0</v>
      </c>
      <c r="BR78" s="22">
        <v>0</v>
      </c>
      <c r="BS78" s="22">
        <v>0</v>
      </c>
      <c r="BT78" s="22">
        <f t="shared" si="100"/>
        <v>0</v>
      </c>
      <c r="BU78" s="22">
        <v>0</v>
      </c>
      <c r="BV78" s="22">
        <v>0</v>
      </c>
      <c r="BW78" s="22">
        <f t="shared" si="101"/>
        <v>0</v>
      </c>
      <c r="BX78" s="22">
        <v>0</v>
      </c>
      <c r="BY78" s="22">
        <v>0</v>
      </c>
      <c r="BZ78" s="22">
        <f t="shared" si="102"/>
        <v>0</v>
      </c>
      <c r="CA78" s="22">
        <v>0</v>
      </c>
      <c r="CB78" s="22">
        <v>0</v>
      </c>
      <c r="CC78" s="22">
        <f t="shared" si="103"/>
        <v>0</v>
      </c>
      <c r="CD78" s="22">
        <v>0</v>
      </c>
      <c r="CE78" s="22">
        <v>0</v>
      </c>
      <c r="CF78" s="22">
        <f t="shared" si="104"/>
        <v>0</v>
      </c>
      <c r="CG78" s="22">
        <v>0</v>
      </c>
      <c r="CH78" s="22">
        <v>0</v>
      </c>
      <c r="CI78" s="22">
        <f t="shared" si="105"/>
        <v>0</v>
      </c>
      <c r="CJ78" s="22">
        <v>0</v>
      </c>
      <c r="CK78" s="45">
        <v>0</v>
      </c>
      <c r="CL78" s="22">
        <f t="shared" si="106"/>
        <v>0</v>
      </c>
      <c r="CM78" s="22">
        <v>0</v>
      </c>
      <c r="CN78" s="22">
        <v>0</v>
      </c>
      <c r="CO78" s="22">
        <f t="shared" si="107"/>
        <v>0</v>
      </c>
      <c r="CP78" s="22">
        <v>0</v>
      </c>
      <c r="CQ78" s="22">
        <v>0</v>
      </c>
      <c r="CR78" s="22">
        <f t="shared" si="70"/>
        <v>15350.800000000001</v>
      </c>
      <c r="CS78" s="22">
        <f t="shared" si="71"/>
        <v>7350.1</v>
      </c>
      <c r="CT78" s="22">
        <f t="shared" si="72"/>
        <v>7328.4890000000005</v>
      </c>
      <c r="CU78" s="45">
        <v>0</v>
      </c>
      <c r="CV78" s="22">
        <f t="shared" si="108"/>
        <v>0</v>
      </c>
      <c r="CW78" s="22">
        <v>0</v>
      </c>
      <c r="CX78" s="22">
        <v>0</v>
      </c>
      <c r="CY78" s="22">
        <f t="shared" si="109"/>
        <v>0</v>
      </c>
      <c r="CZ78" s="22">
        <v>0</v>
      </c>
      <c r="DA78" s="45">
        <v>0</v>
      </c>
      <c r="DB78" s="22">
        <f t="shared" si="110"/>
        <v>0</v>
      </c>
      <c r="DC78" s="22">
        <v>0</v>
      </c>
      <c r="DD78" s="45">
        <v>0</v>
      </c>
      <c r="DE78" s="22">
        <f t="shared" si="111"/>
        <v>0</v>
      </c>
      <c r="DF78" s="22">
        <v>0</v>
      </c>
      <c r="DG78" s="45">
        <v>0</v>
      </c>
      <c r="DH78" s="22">
        <f t="shared" si="112"/>
        <v>0</v>
      </c>
      <c r="DI78" s="22">
        <v>0</v>
      </c>
      <c r="DJ78" s="22">
        <v>767.5</v>
      </c>
      <c r="DK78" s="22">
        <f t="shared" si="113"/>
        <v>383.75</v>
      </c>
      <c r="DL78" s="22">
        <v>0</v>
      </c>
      <c r="DM78" s="22">
        <v>0</v>
      </c>
      <c r="DN78" s="22">
        <f t="shared" si="73"/>
        <v>767.5</v>
      </c>
      <c r="DO78" s="22">
        <f t="shared" si="74"/>
        <v>383.75</v>
      </c>
      <c r="DP78" s="22">
        <f t="shared" si="75"/>
        <v>0</v>
      </c>
    </row>
    <row r="79" spans="1:120" ht="17.25">
      <c r="A79" s="11">
        <v>70</v>
      </c>
      <c r="B79" s="20" t="s">
        <v>76</v>
      </c>
      <c r="C79" s="22">
        <v>555.1679</v>
      </c>
      <c r="D79" s="22">
        <v>353.453</v>
      </c>
      <c r="E79" s="22">
        <f t="shared" si="63"/>
        <v>9904.2</v>
      </c>
      <c r="F79" s="22">
        <f t="shared" si="64"/>
        <v>4760.900000000001</v>
      </c>
      <c r="G79" s="22">
        <f t="shared" si="64"/>
        <v>4666.597</v>
      </c>
      <c r="H79" s="22">
        <f t="shared" si="76"/>
        <v>98.01921905522063</v>
      </c>
      <c r="I79" s="22">
        <f t="shared" si="65"/>
        <v>2314.4</v>
      </c>
      <c r="J79" s="22">
        <f t="shared" si="66"/>
        <v>966.0000000000001</v>
      </c>
      <c r="K79" s="22">
        <f t="shared" si="67"/>
        <v>877.997</v>
      </c>
      <c r="L79" s="22">
        <f t="shared" si="77"/>
        <v>90.88995859213249</v>
      </c>
      <c r="M79" s="22">
        <f t="shared" si="68"/>
        <v>241.4</v>
      </c>
      <c r="N79" s="22">
        <f t="shared" si="68"/>
        <v>100.58333333333334</v>
      </c>
      <c r="O79" s="22">
        <f t="shared" si="68"/>
        <v>161.29399999999998</v>
      </c>
      <c r="P79" s="22">
        <f t="shared" si="78"/>
        <v>160.35857497928745</v>
      </c>
      <c r="Q79" s="22">
        <v>0</v>
      </c>
      <c r="R79" s="22">
        <f t="shared" si="79"/>
        <v>0</v>
      </c>
      <c r="S79" s="22">
        <v>0.063</v>
      </c>
      <c r="T79" s="22" t="e">
        <f t="shared" si="80"/>
        <v>#DIV/0!</v>
      </c>
      <c r="U79" s="22">
        <v>1600</v>
      </c>
      <c r="V79" s="22">
        <f t="shared" si="81"/>
        <v>666.6666666666667</v>
      </c>
      <c r="W79" s="22">
        <v>515.135</v>
      </c>
      <c r="X79" s="22">
        <f t="shared" si="82"/>
        <v>77.27024999999999</v>
      </c>
      <c r="Y79" s="22">
        <v>241.4</v>
      </c>
      <c r="Z79" s="22">
        <f t="shared" si="83"/>
        <v>100.58333333333334</v>
      </c>
      <c r="AA79" s="22">
        <v>161.231</v>
      </c>
      <c r="AB79" s="22">
        <f t="shared" si="84"/>
        <v>160.29594034797015</v>
      </c>
      <c r="AC79" s="22">
        <v>20</v>
      </c>
      <c r="AD79" s="22">
        <f t="shared" si="85"/>
        <v>10</v>
      </c>
      <c r="AE79" s="22">
        <v>10</v>
      </c>
      <c r="AF79" s="22">
        <f t="shared" si="86"/>
        <v>100</v>
      </c>
      <c r="AG79" s="22">
        <v>0</v>
      </c>
      <c r="AH79" s="22">
        <f t="shared" si="87"/>
        <v>0</v>
      </c>
      <c r="AI79" s="22">
        <v>0</v>
      </c>
      <c r="AJ79" s="22" t="e">
        <f t="shared" si="88"/>
        <v>#DIV/0!</v>
      </c>
      <c r="AK79" s="22">
        <v>0</v>
      </c>
      <c r="AL79" s="22">
        <f t="shared" si="89"/>
        <v>0</v>
      </c>
      <c r="AM79" s="22">
        <v>0</v>
      </c>
      <c r="AN79" s="22">
        <v>0</v>
      </c>
      <c r="AO79" s="22">
        <f t="shared" si="90"/>
        <v>0</v>
      </c>
      <c r="AP79" s="22">
        <v>0</v>
      </c>
      <c r="AQ79" s="22">
        <v>7589.8</v>
      </c>
      <c r="AR79" s="22">
        <f t="shared" si="91"/>
        <v>3794.9</v>
      </c>
      <c r="AS79" s="22">
        <v>3788.6</v>
      </c>
      <c r="AT79" s="22">
        <v>0</v>
      </c>
      <c r="AU79" s="22">
        <f t="shared" si="92"/>
        <v>0</v>
      </c>
      <c r="AV79" s="22">
        <v>0</v>
      </c>
      <c r="AW79" s="22">
        <v>0</v>
      </c>
      <c r="AX79" s="22">
        <f t="shared" si="93"/>
        <v>0</v>
      </c>
      <c r="AY79" s="22">
        <v>0</v>
      </c>
      <c r="AZ79" s="22">
        <v>0</v>
      </c>
      <c r="BA79" s="22">
        <f t="shared" si="94"/>
        <v>0</v>
      </c>
      <c r="BB79" s="22">
        <v>0</v>
      </c>
      <c r="BC79" s="22">
        <f t="shared" si="69"/>
        <v>453</v>
      </c>
      <c r="BD79" s="22">
        <f t="shared" si="69"/>
        <v>188.75</v>
      </c>
      <c r="BE79" s="22">
        <f t="shared" si="69"/>
        <v>191.568</v>
      </c>
      <c r="BF79" s="22">
        <f t="shared" si="95"/>
        <v>101.49298013245034</v>
      </c>
      <c r="BG79" s="22">
        <v>453</v>
      </c>
      <c r="BH79" s="22">
        <f t="shared" si="96"/>
        <v>188.75</v>
      </c>
      <c r="BI79" s="22">
        <v>191.568</v>
      </c>
      <c r="BJ79" s="22">
        <v>0</v>
      </c>
      <c r="BK79" s="22">
        <f t="shared" si="97"/>
        <v>0</v>
      </c>
      <c r="BL79" s="22">
        <v>0</v>
      </c>
      <c r="BM79" s="22">
        <v>0</v>
      </c>
      <c r="BN79" s="22">
        <f t="shared" si="98"/>
        <v>0</v>
      </c>
      <c r="BO79" s="22">
        <v>0</v>
      </c>
      <c r="BP79" s="22">
        <v>0</v>
      </c>
      <c r="BQ79" s="22">
        <f t="shared" si="99"/>
        <v>0</v>
      </c>
      <c r="BR79" s="22">
        <v>0</v>
      </c>
      <c r="BS79" s="22">
        <v>0</v>
      </c>
      <c r="BT79" s="22">
        <f t="shared" si="100"/>
        <v>0</v>
      </c>
      <c r="BU79" s="22">
        <v>0</v>
      </c>
      <c r="BV79" s="22">
        <v>0</v>
      </c>
      <c r="BW79" s="22">
        <f t="shared" si="101"/>
        <v>0</v>
      </c>
      <c r="BX79" s="22">
        <v>0</v>
      </c>
      <c r="BY79" s="22">
        <v>0</v>
      </c>
      <c r="BZ79" s="22">
        <f t="shared" si="102"/>
        <v>0</v>
      </c>
      <c r="CA79" s="22">
        <v>0</v>
      </c>
      <c r="CB79" s="22">
        <v>0</v>
      </c>
      <c r="CC79" s="22">
        <f t="shared" si="103"/>
        <v>0</v>
      </c>
      <c r="CD79" s="22">
        <v>0</v>
      </c>
      <c r="CE79" s="22">
        <v>0</v>
      </c>
      <c r="CF79" s="22">
        <f t="shared" si="104"/>
        <v>0</v>
      </c>
      <c r="CG79" s="22">
        <v>0</v>
      </c>
      <c r="CH79" s="22">
        <v>0</v>
      </c>
      <c r="CI79" s="22">
        <f t="shared" si="105"/>
        <v>0</v>
      </c>
      <c r="CJ79" s="22">
        <v>0</v>
      </c>
      <c r="CK79" s="45">
        <v>0</v>
      </c>
      <c r="CL79" s="22">
        <f t="shared" si="106"/>
        <v>0</v>
      </c>
      <c r="CM79" s="22">
        <v>0</v>
      </c>
      <c r="CN79" s="22">
        <v>0</v>
      </c>
      <c r="CO79" s="22">
        <f t="shared" si="107"/>
        <v>0</v>
      </c>
      <c r="CP79" s="22">
        <v>0</v>
      </c>
      <c r="CQ79" s="22">
        <v>0</v>
      </c>
      <c r="CR79" s="22">
        <f t="shared" si="70"/>
        <v>9904.2</v>
      </c>
      <c r="CS79" s="22">
        <f t="shared" si="71"/>
        <v>4760.900000000001</v>
      </c>
      <c r="CT79" s="22">
        <f t="shared" si="72"/>
        <v>4666.597</v>
      </c>
      <c r="CU79" s="45">
        <v>0</v>
      </c>
      <c r="CV79" s="22">
        <f t="shared" si="108"/>
        <v>0</v>
      </c>
      <c r="CW79" s="22">
        <v>0</v>
      </c>
      <c r="CX79" s="22">
        <v>0</v>
      </c>
      <c r="CY79" s="22">
        <f t="shared" si="109"/>
        <v>0</v>
      </c>
      <c r="CZ79" s="22">
        <v>0</v>
      </c>
      <c r="DA79" s="45">
        <v>0</v>
      </c>
      <c r="DB79" s="22">
        <f t="shared" si="110"/>
        <v>0</v>
      </c>
      <c r="DC79" s="22">
        <v>0</v>
      </c>
      <c r="DD79" s="45">
        <v>0</v>
      </c>
      <c r="DE79" s="22">
        <f t="shared" si="111"/>
        <v>0</v>
      </c>
      <c r="DF79" s="22">
        <v>0</v>
      </c>
      <c r="DG79" s="45">
        <v>0</v>
      </c>
      <c r="DH79" s="22">
        <f t="shared" si="112"/>
        <v>0</v>
      </c>
      <c r="DI79" s="22">
        <v>0</v>
      </c>
      <c r="DJ79" s="22">
        <v>492</v>
      </c>
      <c r="DK79" s="22">
        <f t="shared" si="113"/>
        <v>246</v>
      </c>
      <c r="DL79" s="22">
        <v>0</v>
      </c>
      <c r="DM79" s="22">
        <v>0</v>
      </c>
      <c r="DN79" s="22">
        <f t="shared" si="73"/>
        <v>492</v>
      </c>
      <c r="DO79" s="22">
        <f t="shared" si="74"/>
        <v>246</v>
      </c>
      <c r="DP79" s="22">
        <f t="shared" si="75"/>
        <v>0</v>
      </c>
    </row>
    <row r="80" spans="1:120" ht="17.25">
      <c r="A80" s="11">
        <v>71</v>
      </c>
      <c r="B80" s="20" t="s">
        <v>77</v>
      </c>
      <c r="C80" s="22">
        <v>0.0659</v>
      </c>
      <c r="D80" s="22">
        <v>188.536</v>
      </c>
      <c r="E80" s="22">
        <f t="shared" si="63"/>
        <v>5869.4</v>
      </c>
      <c r="F80" s="22">
        <f t="shared" si="64"/>
        <v>2761.8916666666664</v>
      </c>
      <c r="G80" s="22">
        <f t="shared" si="64"/>
        <v>2447.558</v>
      </c>
      <c r="H80" s="22">
        <f t="shared" si="76"/>
        <v>88.61889948616137</v>
      </c>
      <c r="I80" s="22">
        <f t="shared" si="65"/>
        <v>2073.7</v>
      </c>
      <c r="J80" s="22">
        <f t="shared" si="66"/>
        <v>864.0416666666666</v>
      </c>
      <c r="K80" s="22">
        <f t="shared" si="67"/>
        <v>574.358</v>
      </c>
      <c r="L80" s="22">
        <f t="shared" si="77"/>
        <v>66.47341466943145</v>
      </c>
      <c r="M80" s="22">
        <f t="shared" si="68"/>
        <v>246.8</v>
      </c>
      <c r="N80" s="22">
        <f t="shared" si="68"/>
        <v>102.83333333333333</v>
      </c>
      <c r="O80" s="22">
        <f t="shared" si="68"/>
        <v>59.358</v>
      </c>
      <c r="P80" s="22">
        <f t="shared" si="78"/>
        <v>57.722528363047</v>
      </c>
      <c r="Q80" s="22">
        <v>0</v>
      </c>
      <c r="R80" s="22">
        <f t="shared" si="79"/>
        <v>0</v>
      </c>
      <c r="S80" s="22">
        <v>0.058</v>
      </c>
      <c r="T80" s="22" t="e">
        <f t="shared" si="80"/>
        <v>#DIV/0!</v>
      </c>
      <c r="U80" s="22">
        <v>986.9</v>
      </c>
      <c r="V80" s="22">
        <f t="shared" si="81"/>
        <v>411.2083333333333</v>
      </c>
      <c r="W80" s="22">
        <v>322</v>
      </c>
      <c r="X80" s="22">
        <f t="shared" si="82"/>
        <v>78.30580605937786</v>
      </c>
      <c r="Y80" s="22">
        <v>246.8</v>
      </c>
      <c r="Z80" s="22">
        <f t="shared" si="83"/>
        <v>102.83333333333333</v>
      </c>
      <c r="AA80" s="22">
        <v>59.3</v>
      </c>
      <c r="AB80" s="22">
        <f t="shared" si="84"/>
        <v>57.66612641815235</v>
      </c>
      <c r="AC80" s="22">
        <v>0</v>
      </c>
      <c r="AD80" s="22">
        <f t="shared" si="85"/>
        <v>0</v>
      </c>
      <c r="AE80" s="22">
        <v>0</v>
      </c>
      <c r="AF80" s="22"/>
      <c r="AG80" s="22">
        <v>0</v>
      </c>
      <c r="AH80" s="22">
        <f t="shared" si="87"/>
        <v>0</v>
      </c>
      <c r="AI80" s="22">
        <v>0</v>
      </c>
      <c r="AJ80" s="22" t="e">
        <f t="shared" si="88"/>
        <v>#DIV/0!</v>
      </c>
      <c r="AK80" s="22">
        <v>0</v>
      </c>
      <c r="AL80" s="22">
        <f t="shared" si="89"/>
        <v>0</v>
      </c>
      <c r="AM80" s="22">
        <v>0</v>
      </c>
      <c r="AN80" s="22">
        <v>0</v>
      </c>
      <c r="AO80" s="22">
        <f t="shared" si="90"/>
        <v>0</v>
      </c>
      <c r="AP80" s="22">
        <v>0</v>
      </c>
      <c r="AQ80" s="22">
        <v>3795.7</v>
      </c>
      <c r="AR80" s="22">
        <f t="shared" si="91"/>
        <v>1897.85</v>
      </c>
      <c r="AS80" s="22">
        <v>1873.2</v>
      </c>
      <c r="AT80" s="22">
        <v>0</v>
      </c>
      <c r="AU80" s="22">
        <f t="shared" si="92"/>
        <v>0</v>
      </c>
      <c r="AV80" s="22">
        <v>0</v>
      </c>
      <c r="AW80" s="22">
        <v>0</v>
      </c>
      <c r="AX80" s="22">
        <f t="shared" si="93"/>
        <v>0</v>
      </c>
      <c r="AY80" s="22">
        <v>0</v>
      </c>
      <c r="AZ80" s="22">
        <v>0</v>
      </c>
      <c r="BA80" s="22">
        <f t="shared" si="94"/>
        <v>0</v>
      </c>
      <c r="BB80" s="22">
        <v>0</v>
      </c>
      <c r="BC80" s="22">
        <f t="shared" si="69"/>
        <v>840</v>
      </c>
      <c r="BD80" s="22">
        <f t="shared" si="69"/>
        <v>350</v>
      </c>
      <c r="BE80" s="22">
        <f t="shared" si="69"/>
        <v>193</v>
      </c>
      <c r="BF80" s="22">
        <f t="shared" si="95"/>
        <v>55.14285714285714</v>
      </c>
      <c r="BG80" s="22">
        <v>840</v>
      </c>
      <c r="BH80" s="22">
        <f t="shared" si="96"/>
        <v>350</v>
      </c>
      <c r="BI80" s="22">
        <v>193</v>
      </c>
      <c r="BJ80" s="22">
        <v>0</v>
      </c>
      <c r="BK80" s="22">
        <f t="shared" si="97"/>
        <v>0</v>
      </c>
      <c r="BL80" s="22">
        <v>0</v>
      </c>
      <c r="BM80" s="22">
        <v>0</v>
      </c>
      <c r="BN80" s="22">
        <f t="shared" si="98"/>
        <v>0</v>
      </c>
      <c r="BO80" s="22">
        <v>0</v>
      </c>
      <c r="BP80" s="22">
        <v>0</v>
      </c>
      <c r="BQ80" s="22">
        <f t="shared" si="99"/>
        <v>0</v>
      </c>
      <c r="BR80" s="22">
        <v>0</v>
      </c>
      <c r="BS80" s="22">
        <v>0</v>
      </c>
      <c r="BT80" s="22">
        <f t="shared" si="100"/>
        <v>0</v>
      </c>
      <c r="BU80" s="22">
        <v>0</v>
      </c>
      <c r="BV80" s="22">
        <v>0</v>
      </c>
      <c r="BW80" s="22">
        <f t="shared" si="101"/>
        <v>0</v>
      </c>
      <c r="BX80" s="22">
        <v>0</v>
      </c>
      <c r="BY80" s="22">
        <v>0</v>
      </c>
      <c r="BZ80" s="22">
        <f t="shared" si="102"/>
        <v>0</v>
      </c>
      <c r="CA80" s="22">
        <v>0</v>
      </c>
      <c r="CB80" s="22">
        <v>0</v>
      </c>
      <c r="CC80" s="22">
        <f t="shared" si="103"/>
        <v>0</v>
      </c>
      <c r="CD80" s="22">
        <v>0</v>
      </c>
      <c r="CE80" s="22">
        <v>0</v>
      </c>
      <c r="CF80" s="22">
        <f t="shared" si="104"/>
        <v>0</v>
      </c>
      <c r="CG80" s="22">
        <v>0</v>
      </c>
      <c r="CH80" s="22">
        <v>0</v>
      </c>
      <c r="CI80" s="22">
        <f t="shared" si="105"/>
        <v>0</v>
      </c>
      <c r="CJ80" s="22">
        <v>0</v>
      </c>
      <c r="CK80" s="45">
        <v>0</v>
      </c>
      <c r="CL80" s="22">
        <f t="shared" si="106"/>
        <v>0</v>
      </c>
      <c r="CM80" s="22">
        <v>0</v>
      </c>
      <c r="CN80" s="22">
        <v>0</v>
      </c>
      <c r="CO80" s="22">
        <f t="shared" si="107"/>
        <v>0</v>
      </c>
      <c r="CP80" s="22">
        <v>0</v>
      </c>
      <c r="CQ80" s="22">
        <v>0</v>
      </c>
      <c r="CR80" s="22">
        <f t="shared" si="70"/>
        <v>5869.4</v>
      </c>
      <c r="CS80" s="22">
        <f t="shared" si="71"/>
        <v>2761.8916666666664</v>
      </c>
      <c r="CT80" s="22">
        <f t="shared" si="72"/>
        <v>2447.558</v>
      </c>
      <c r="CU80" s="45">
        <v>0</v>
      </c>
      <c r="CV80" s="22">
        <f t="shared" si="108"/>
        <v>0</v>
      </c>
      <c r="CW80" s="22">
        <v>0</v>
      </c>
      <c r="CX80" s="22">
        <v>0</v>
      </c>
      <c r="CY80" s="22">
        <f t="shared" si="109"/>
        <v>0</v>
      </c>
      <c r="CZ80" s="22">
        <v>0</v>
      </c>
      <c r="DA80" s="45">
        <v>0</v>
      </c>
      <c r="DB80" s="22">
        <f t="shared" si="110"/>
        <v>0</v>
      </c>
      <c r="DC80" s="22">
        <v>0</v>
      </c>
      <c r="DD80" s="45">
        <v>0</v>
      </c>
      <c r="DE80" s="22">
        <f t="shared" si="111"/>
        <v>0</v>
      </c>
      <c r="DF80" s="22">
        <v>0</v>
      </c>
      <c r="DG80" s="45">
        <v>0</v>
      </c>
      <c r="DH80" s="22">
        <f t="shared" si="112"/>
        <v>0</v>
      </c>
      <c r="DI80" s="22">
        <v>0</v>
      </c>
      <c r="DJ80" s="22">
        <v>278.7</v>
      </c>
      <c r="DK80" s="22">
        <f t="shared" si="113"/>
        <v>139.35</v>
      </c>
      <c r="DL80" s="22">
        <v>278.7</v>
      </c>
      <c r="DM80" s="22">
        <v>0</v>
      </c>
      <c r="DN80" s="22">
        <f t="shared" si="73"/>
        <v>278.7</v>
      </c>
      <c r="DO80" s="22">
        <f t="shared" si="74"/>
        <v>139.35</v>
      </c>
      <c r="DP80" s="22">
        <f t="shared" si="75"/>
        <v>278.7</v>
      </c>
    </row>
    <row r="81" spans="1:120" ht="17.25">
      <c r="A81" s="11">
        <v>72</v>
      </c>
      <c r="B81" s="20" t="s">
        <v>78</v>
      </c>
      <c r="C81" s="22">
        <v>0.0026</v>
      </c>
      <c r="D81" s="22">
        <v>966</v>
      </c>
      <c r="E81" s="22">
        <f t="shared" si="63"/>
        <v>14796.8</v>
      </c>
      <c r="F81" s="22">
        <f t="shared" si="64"/>
        <v>7052.15</v>
      </c>
      <c r="G81" s="22">
        <f t="shared" si="64"/>
        <v>6826.793000000001</v>
      </c>
      <c r="H81" s="22">
        <f t="shared" si="76"/>
        <v>96.80442134668152</v>
      </c>
      <c r="I81" s="22">
        <f t="shared" si="65"/>
        <v>4635</v>
      </c>
      <c r="J81" s="22">
        <f t="shared" si="66"/>
        <v>1971.25</v>
      </c>
      <c r="K81" s="22">
        <f t="shared" si="67"/>
        <v>1716.193</v>
      </c>
      <c r="L81" s="22">
        <f t="shared" si="77"/>
        <v>87.0611540900444</v>
      </c>
      <c r="M81" s="22">
        <f t="shared" si="68"/>
        <v>1000</v>
      </c>
      <c r="N81" s="22">
        <f t="shared" si="68"/>
        <v>416.66666666666663</v>
      </c>
      <c r="O81" s="22">
        <f t="shared" si="68"/>
        <v>287.548</v>
      </c>
      <c r="P81" s="22">
        <f t="shared" si="78"/>
        <v>69.01152</v>
      </c>
      <c r="Q81" s="22">
        <v>0</v>
      </c>
      <c r="R81" s="22">
        <f t="shared" si="79"/>
        <v>0</v>
      </c>
      <c r="S81" s="22">
        <v>0.439</v>
      </c>
      <c r="T81" s="22" t="e">
        <f t="shared" si="80"/>
        <v>#DIV/0!</v>
      </c>
      <c r="U81" s="22">
        <v>2735</v>
      </c>
      <c r="V81" s="22">
        <f t="shared" si="81"/>
        <v>1139.5833333333333</v>
      </c>
      <c r="W81" s="22">
        <v>1260.845</v>
      </c>
      <c r="X81" s="22">
        <f t="shared" si="82"/>
        <v>110.64087751371116</v>
      </c>
      <c r="Y81" s="22">
        <v>1000</v>
      </c>
      <c r="Z81" s="22">
        <f t="shared" si="83"/>
        <v>416.66666666666663</v>
      </c>
      <c r="AA81" s="22">
        <v>287.109</v>
      </c>
      <c r="AB81" s="22">
        <f t="shared" si="84"/>
        <v>68.90616</v>
      </c>
      <c r="AC81" s="22">
        <v>36</v>
      </c>
      <c r="AD81" s="22">
        <f t="shared" si="85"/>
        <v>18</v>
      </c>
      <c r="AE81" s="22">
        <v>0</v>
      </c>
      <c r="AF81" s="22">
        <f t="shared" si="86"/>
        <v>0</v>
      </c>
      <c r="AG81" s="22">
        <v>0</v>
      </c>
      <c r="AH81" s="22">
        <f t="shared" si="87"/>
        <v>0</v>
      </c>
      <c r="AI81" s="22">
        <v>0</v>
      </c>
      <c r="AJ81" s="22" t="e">
        <f t="shared" si="88"/>
        <v>#DIV/0!</v>
      </c>
      <c r="AK81" s="22">
        <v>0</v>
      </c>
      <c r="AL81" s="22">
        <f t="shared" si="89"/>
        <v>0</v>
      </c>
      <c r="AM81" s="22">
        <v>0</v>
      </c>
      <c r="AN81" s="22">
        <v>0</v>
      </c>
      <c r="AO81" s="22">
        <f t="shared" si="90"/>
        <v>0</v>
      </c>
      <c r="AP81" s="22">
        <v>0</v>
      </c>
      <c r="AQ81" s="22">
        <v>10161.8</v>
      </c>
      <c r="AR81" s="22">
        <f t="shared" si="91"/>
        <v>5080.9</v>
      </c>
      <c r="AS81" s="22">
        <v>5110.6</v>
      </c>
      <c r="AT81" s="22">
        <v>0</v>
      </c>
      <c r="AU81" s="22">
        <f t="shared" si="92"/>
        <v>0</v>
      </c>
      <c r="AV81" s="22">
        <v>0</v>
      </c>
      <c r="AW81" s="22">
        <v>0</v>
      </c>
      <c r="AX81" s="22">
        <f t="shared" si="93"/>
        <v>0</v>
      </c>
      <c r="AY81" s="22">
        <v>0</v>
      </c>
      <c r="AZ81" s="22">
        <v>0</v>
      </c>
      <c r="BA81" s="22">
        <f t="shared" si="94"/>
        <v>0</v>
      </c>
      <c r="BB81" s="22">
        <v>0</v>
      </c>
      <c r="BC81" s="22">
        <f t="shared" si="69"/>
        <v>420</v>
      </c>
      <c r="BD81" s="22">
        <f t="shared" si="69"/>
        <v>175</v>
      </c>
      <c r="BE81" s="22">
        <f t="shared" si="69"/>
        <v>167.8</v>
      </c>
      <c r="BF81" s="22">
        <f t="shared" si="95"/>
        <v>95.8857142857143</v>
      </c>
      <c r="BG81" s="22">
        <v>420</v>
      </c>
      <c r="BH81" s="22">
        <f t="shared" si="96"/>
        <v>175</v>
      </c>
      <c r="BI81" s="22">
        <v>167.8</v>
      </c>
      <c r="BJ81" s="22">
        <v>0</v>
      </c>
      <c r="BK81" s="22">
        <f t="shared" si="97"/>
        <v>0</v>
      </c>
      <c r="BL81" s="22">
        <v>0</v>
      </c>
      <c r="BM81" s="22">
        <v>0</v>
      </c>
      <c r="BN81" s="22">
        <f t="shared" si="98"/>
        <v>0</v>
      </c>
      <c r="BO81" s="22">
        <v>0</v>
      </c>
      <c r="BP81" s="22">
        <v>0</v>
      </c>
      <c r="BQ81" s="22">
        <f t="shared" si="99"/>
        <v>0</v>
      </c>
      <c r="BR81" s="22">
        <v>0</v>
      </c>
      <c r="BS81" s="22">
        <v>0</v>
      </c>
      <c r="BT81" s="22">
        <f t="shared" si="100"/>
        <v>0</v>
      </c>
      <c r="BU81" s="22">
        <v>0</v>
      </c>
      <c r="BV81" s="22">
        <v>0</v>
      </c>
      <c r="BW81" s="22">
        <f t="shared" si="101"/>
        <v>0</v>
      </c>
      <c r="BX81" s="22">
        <v>0</v>
      </c>
      <c r="BY81" s="22">
        <v>0</v>
      </c>
      <c r="BZ81" s="22">
        <f t="shared" si="102"/>
        <v>0</v>
      </c>
      <c r="CA81" s="22">
        <v>0</v>
      </c>
      <c r="CB81" s="22">
        <v>0</v>
      </c>
      <c r="CC81" s="22">
        <f t="shared" si="103"/>
        <v>0</v>
      </c>
      <c r="CD81" s="22">
        <v>0</v>
      </c>
      <c r="CE81" s="22">
        <v>0</v>
      </c>
      <c r="CF81" s="22">
        <f t="shared" si="104"/>
        <v>0</v>
      </c>
      <c r="CG81" s="22">
        <v>0</v>
      </c>
      <c r="CH81" s="22">
        <v>0</v>
      </c>
      <c r="CI81" s="22">
        <f t="shared" si="105"/>
        <v>0</v>
      </c>
      <c r="CJ81" s="22">
        <v>0</v>
      </c>
      <c r="CK81" s="45">
        <v>0</v>
      </c>
      <c r="CL81" s="22">
        <f t="shared" si="106"/>
        <v>0</v>
      </c>
      <c r="CM81" s="22">
        <v>0</v>
      </c>
      <c r="CN81" s="22">
        <v>444</v>
      </c>
      <c r="CO81" s="22">
        <f t="shared" si="107"/>
        <v>222</v>
      </c>
      <c r="CP81" s="22">
        <v>0</v>
      </c>
      <c r="CQ81" s="22">
        <v>0</v>
      </c>
      <c r="CR81" s="22">
        <f t="shared" si="70"/>
        <v>14796.8</v>
      </c>
      <c r="CS81" s="22">
        <f t="shared" si="71"/>
        <v>7052.15</v>
      </c>
      <c r="CT81" s="22">
        <f t="shared" si="72"/>
        <v>6826.793000000001</v>
      </c>
      <c r="CU81" s="45">
        <v>0</v>
      </c>
      <c r="CV81" s="22">
        <f t="shared" si="108"/>
        <v>0</v>
      </c>
      <c r="CW81" s="22">
        <v>0</v>
      </c>
      <c r="CX81" s="22">
        <v>0</v>
      </c>
      <c r="CY81" s="22">
        <f t="shared" si="109"/>
        <v>0</v>
      </c>
      <c r="CZ81" s="22">
        <v>0</v>
      </c>
      <c r="DA81" s="45">
        <v>0</v>
      </c>
      <c r="DB81" s="22">
        <f t="shared" si="110"/>
        <v>0</v>
      </c>
      <c r="DC81" s="22">
        <v>0</v>
      </c>
      <c r="DD81" s="45">
        <v>0</v>
      </c>
      <c r="DE81" s="22">
        <f t="shared" si="111"/>
        <v>0</v>
      </c>
      <c r="DF81" s="22">
        <v>0</v>
      </c>
      <c r="DG81" s="45">
        <v>0</v>
      </c>
      <c r="DH81" s="22">
        <f t="shared" si="112"/>
        <v>0</v>
      </c>
      <c r="DI81" s="22">
        <v>0</v>
      </c>
      <c r="DJ81" s="22">
        <v>750</v>
      </c>
      <c r="DK81" s="22">
        <f t="shared" si="113"/>
        <v>375</v>
      </c>
      <c r="DL81" s="22">
        <v>0</v>
      </c>
      <c r="DM81" s="22">
        <v>0</v>
      </c>
      <c r="DN81" s="22">
        <f t="shared" si="73"/>
        <v>750</v>
      </c>
      <c r="DO81" s="22">
        <f t="shared" si="74"/>
        <v>375</v>
      </c>
      <c r="DP81" s="22">
        <f t="shared" si="75"/>
        <v>0</v>
      </c>
    </row>
    <row r="82" spans="1:120" ht="17.25">
      <c r="A82" s="11">
        <v>73</v>
      </c>
      <c r="B82" s="20" t="s">
        <v>79</v>
      </c>
      <c r="C82" s="22">
        <v>2429.251</v>
      </c>
      <c r="D82" s="22">
        <v>291.809</v>
      </c>
      <c r="E82" s="22">
        <f t="shared" si="63"/>
        <v>5262.8</v>
      </c>
      <c r="F82" s="22">
        <f t="shared" si="64"/>
        <v>2484.5</v>
      </c>
      <c r="G82" s="22">
        <f t="shared" si="64"/>
        <v>2332.8</v>
      </c>
      <c r="H82" s="22">
        <f t="shared" si="76"/>
        <v>93.89414369088348</v>
      </c>
      <c r="I82" s="22">
        <f t="shared" si="65"/>
        <v>1762.8000000000002</v>
      </c>
      <c r="J82" s="22">
        <f t="shared" si="66"/>
        <v>734.5</v>
      </c>
      <c r="K82" s="22">
        <f t="shared" si="67"/>
        <v>529.6</v>
      </c>
      <c r="L82" s="22">
        <f t="shared" si="77"/>
        <v>72.10347174948946</v>
      </c>
      <c r="M82" s="22">
        <f t="shared" si="68"/>
        <v>191.4</v>
      </c>
      <c r="N82" s="22">
        <f t="shared" si="68"/>
        <v>79.75</v>
      </c>
      <c r="O82" s="22">
        <f t="shared" si="68"/>
        <v>153</v>
      </c>
      <c r="P82" s="22">
        <f t="shared" si="78"/>
        <v>191.84952978056427</v>
      </c>
      <c r="Q82" s="22">
        <v>0</v>
      </c>
      <c r="R82" s="22">
        <f t="shared" si="79"/>
        <v>0</v>
      </c>
      <c r="S82" s="22">
        <v>0</v>
      </c>
      <c r="T82" s="22" t="e">
        <f t="shared" si="80"/>
        <v>#DIV/0!</v>
      </c>
      <c r="U82" s="22">
        <v>1251.9</v>
      </c>
      <c r="V82" s="22">
        <f t="shared" si="81"/>
        <v>521.625</v>
      </c>
      <c r="W82" s="22">
        <v>320.1</v>
      </c>
      <c r="X82" s="22">
        <f t="shared" si="82"/>
        <v>61.36592379583035</v>
      </c>
      <c r="Y82" s="22">
        <v>191.4</v>
      </c>
      <c r="Z82" s="22">
        <f t="shared" si="83"/>
        <v>79.75</v>
      </c>
      <c r="AA82" s="22">
        <v>153</v>
      </c>
      <c r="AB82" s="22">
        <f t="shared" si="84"/>
        <v>191.84952978056427</v>
      </c>
      <c r="AC82" s="22">
        <v>0</v>
      </c>
      <c r="AD82" s="22">
        <f t="shared" si="85"/>
        <v>0</v>
      </c>
      <c r="AE82" s="22">
        <v>0</v>
      </c>
      <c r="AF82" s="22"/>
      <c r="AG82" s="22">
        <v>0</v>
      </c>
      <c r="AH82" s="22">
        <f t="shared" si="87"/>
        <v>0</v>
      </c>
      <c r="AI82" s="22">
        <v>0</v>
      </c>
      <c r="AJ82" s="22" t="e">
        <f t="shared" si="88"/>
        <v>#DIV/0!</v>
      </c>
      <c r="AK82" s="22">
        <v>0</v>
      </c>
      <c r="AL82" s="22">
        <f t="shared" si="89"/>
        <v>0</v>
      </c>
      <c r="AM82" s="22">
        <v>0</v>
      </c>
      <c r="AN82" s="22">
        <v>0</v>
      </c>
      <c r="AO82" s="22">
        <f t="shared" si="90"/>
        <v>0</v>
      </c>
      <c r="AP82" s="22">
        <v>0</v>
      </c>
      <c r="AQ82" s="22">
        <v>3500</v>
      </c>
      <c r="AR82" s="22">
        <f t="shared" si="91"/>
        <v>1750</v>
      </c>
      <c r="AS82" s="22">
        <v>1803.2</v>
      </c>
      <c r="AT82" s="22">
        <v>0</v>
      </c>
      <c r="AU82" s="22">
        <f t="shared" si="92"/>
        <v>0</v>
      </c>
      <c r="AV82" s="22">
        <v>0</v>
      </c>
      <c r="AW82" s="22">
        <v>0</v>
      </c>
      <c r="AX82" s="22">
        <f t="shared" si="93"/>
        <v>0</v>
      </c>
      <c r="AY82" s="22">
        <v>0</v>
      </c>
      <c r="AZ82" s="22">
        <v>0</v>
      </c>
      <c r="BA82" s="22">
        <f t="shared" si="94"/>
        <v>0</v>
      </c>
      <c r="BB82" s="22">
        <v>0</v>
      </c>
      <c r="BC82" s="22">
        <f t="shared" si="69"/>
        <v>319.5</v>
      </c>
      <c r="BD82" s="22">
        <f t="shared" si="69"/>
        <v>133.125</v>
      </c>
      <c r="BE82" s="22">
        <f t="shared" si="69"/>
        <v>56.5</v>
      </c>
      <c r="BF82" s="22">
        <f t="shared" si="95"/>
        <v>42.44131455399061</v>
      </c>
      <c r="BG82" s="22">
        <v>319.5</v>
      </c>
      <c r="BH82" s="22">
        <f t="shared" si="96"/>
        <v>133.125</v>
      </c>
      <c r="BI82" s="22">
        <v>56.5</v>
      </c>
      <c r="BJ82" s="22">
        <v>0</v>
      </c>
      <c r="BK82" s="22">
        <f t="shared" si="97"/>
        <v>0</v>
      </c>
      <c r="BL82" s="22">
        <v>0</v>
      </c>
      <c r="BM82" s="22">
        <v>0</v>
      </c>
      <c r="BN82" s="22">
        <f t="shared" si="98"/>
        <v>0</v>
      </c>
      <c r="BO82" s="22">
        <v>0</v>
      </c>
      <c r="BP82" s="22">
        <v>0</v>
      </c>
      <c r="BQ82" s="22">
        <f t="shared" si="99"/>
        <v>0</v>
      </c>
      <c r="BR82" s="22">
        <v>0</v>
      </c>
      <c r="BS82" s="22">
        <v>0</v>
      </c>
      <c r="BT82" s="22">
        <f t="shared" si="100"/>
        <v>0</v>
      </c>
      <c r="BU82" s="22">
        <v>0</v>
      </c>
      <c r="BV82" s="22">
        <v>0</v>
      </c>
      <c r="BW82" s="22">
        <f t="shared" si="101"/>
        <v>0</v>
      </c>
      <c r="BX82" s="22">
        <v>0</v>
      </c>
      <c r="BY82" s="22">
        <v>0</v>
      </c>
      <c r="BZ82" s="22">
        <f t="shared" si="102"/>
        <v>0</v>
      </c>
      <c r="CA82" s="22">
        <v>0</v>
      </c>
      <c r="CB82" s="22">
        <v>0</v>
      </c>
      <c r="CC82" s="22">
        <f t="shared" si="103"/>
        <v>0</v>
      </c>
      <c r="CD82" s="22">
        <v>0</v>
      </c>
      <c r="CE82" s="22">
        <v>0</v>
      </c>
      <c r="CF82" s="22">
        <f t="shared" si="104"/>
        <v>0</v>
      </c>
      <c r="CG82" s="22">
        <v>0</v>
      </c>
      <c r="CH82" s="22">
        <v>0</v>
      </c>
      <c r="CI82" s="22">
        <f t="shared" si="105"/>
        <v>0</v>
      </c>
      <c r="CJ82" s="22">
        <v>0</v>
      </c>
      <c r="CK82" s="45">
        <v>0</v>
      </c>
      <c r="CL82" s="22">
        <f t="shared" si="106"/>
        <v>0</v>
      </c>
      <c r="CM82" s="22">
        <v>0</v>
      </c>
      <c r="CN82" s="22">
        <v>0</v>
      </c>
      <c r="CO82" s="22">
        <f t="shared" si="107"/>
        <v>0</v>
      </c>
      <c r="CP82" s="22">
        <v>0</v>
      </c>
      <c r="CQ82" s="22">
        <v>0</v>
      </c>
      <c r="CR82" s="22">
        <f t="shared" si="70"/>
        <v>5262.8</v>
      </c>
      <c r="CS82" s="22">
        <f t="shared" si="71"/>
        <v>2484.5</v>
      </c>
      <c r="CT82" s="22">
        <f t="shared" si="72"/>
        <v>2332.8</v>
      </c>
      <c r="CU82" s="45">
        <v>0</v>
      </c>
      <c r="CV82" s="22">
        <f t="shared" si="108"/>
        <v>0</v>
      </c>
      <c r="CW82" s="22">
        <v>0</v>
      </c>
      <c r="CX82" s="22">
        <v>0</v>
      </c>
      <c r="CY82" s="22">
        <f t="shared" si="109"/>
        <v>0</v>
      </c>
      <c r="CZ82" s="22">
        <v>0</v>
      </c>
      <c r="DA82" s="45">
        <v>0</v>
      </c>
      <c r="DB82" s="22">
        <f t="shared" si="110"/>
        <v>0</v>
      </c>
      <c r="DC82" s="22">
        <v>0</v>
      </c>
      <c r="DD82" s="45">
        <v>0</v>
      </c>
      <c r="DE82" s="22">
        <f t="shared" si="111"/>
        <v>0</v>
      </c>
      <c r="DF82" s="22">
        <v>0</v>
      </c>
      <c r="DG82" s="45">
        <v>0</v>
      </c>
      <c r="DH82" s="22">
        <f t="shared" si="112"/>
        <v>0</v>
      </c>
      <c r="DI82" s="22">
        <v>0</v>
      </c>
      <c r="DJ82" s="22">
        <v>260</v>
      </c>
      <c r="DK82" s="22">
        <f t="shared" si="113"/>
        <v>130</v>
      </c>
      <c r="DL82" s="22">
        <v>0</v>
      </c>
      <c r="DM82" s="22">
        <v>0</v>
      </c>
      <c r="DN82" s="22">
        <f t="shared" si="73"/>
        <v>260</v>
      </c>
      <c r="DO82" s="22">
        <f t="shared" si="74"/>
        <v>130</v>
      </c>
      <c r="DP82" s="22">
        <f t="shared" si="75"/>
        <v>0</v>
      </c>
    </row>
    <row r="83" spans="1:120" ht="17.25">
      <c r="A83" s="11">
        <v>74</v>
      </c>
      <c r="B83" s="20" t="s">
        <v>80</v>
      </c>
      <c r="C83" s="22">
        <v>0</v>
      </c>
      <c r="D83" s="22">
        <v>32.7696</v>
      </c>
      <c r="E83" s="22">
        <f t="shared" si="63"/>
        <v>16238.900000000001</v>
      </c>
      <c r="F83" s="22">
        <f t="shared" si="64"/>
        <v>7865.583333333332</v>
      </c>
      <c r="G83" s="22">
        <f t="shared" si="64"/>
        <v>7628.661999999999</v>
      </c>
      <c r="H83" s="22">
        <f t="shared" si="76"/>
        <v>96.98787333001367</v>
      </c>
      <c r="I83" s="22">
        <f t="shared" si="65"/>
        <v>3056.3999999999996</v>
      </c>
      <c r="J83" s="22">
        <f t="shared" si="66"/>
        <v>1274.3333333333333</v>
      </c>
      <c r="K83" s="22">
        <f t="shared" si="67"/>
        <v>1052.262</v>
      </c>
      <c r="L83" s="22">
        <f t="shared" si="77"/>
        <v>82.57352864242742</v>
      </c>
      <c r="M83" s="22">
        <f t="shared" si="68"/>
        <v>912.3000000000001</v>
      </c>
      <c r="N83" s="22">
        <f t="shared" si="68"/>
        <v>380.125</v>
      </c>
      <c r="O83" s="22">
        <f t="shared" si="68"/>
        <v>241.368</v>
      </c>
      <c r="P83" s="22">
        <f t="shared" si="78"/>
        <v>63.497007563301544</v>
      </c>
      <c r="Q83" s="22">
        <v>23.6</v>
      </c>
      <c r="R83" s="22">
        <f t="shared" si="79"/>
        <v>9.833333333333334</v>
      </c>
      <c r="S83" s="22">
        <v>0</v>
      </c>
      <c r="T83" s="22">
        <f t="shared" si="80"/>
        <v>0</v>
      </c>
      <c r="U83" s="22">
        <v>1234.1</v>
      </c>
      <c r="V83" s="22">
        <f t="shared" si="81"/>
        <v>514.2083333333333</v>
      </c>
      <c r="W83" s="22">
        <v>440.894</v>
      </c>
      <c r="X83" s="22">
        <f t="shared" si="82"/>
        <v>85.74228992788268</v>
      </c>
      <c r="Y83" s="22">
        <v>888.7</v>
      </c>
      <c r="Z83" s="22">
        <f t="shared" si="83"/>
        <v>370.2916666666667</v>
      </c>
      <c r="AA83" s="22">
        <v>241.368</v>
      </c>
      <c r="AB83" s="22">
        <f t="shared" si="84"/>
        <v>65.18321143242939</v>
      </c>
      <c r="AC83" s="22">
        <v>10</v>
      </c>
      <c r="AD83" s="22">
        <f t="shared" si="85"/>
        <v>5</v>
      </c>
      <c r="AE83" s="22">
        <v>0</v>
      </c>
      <c r="AF83" s="22">
        <f t="shared" si="86"/>
        <v>0</v>
      </c>
      <c r="AG83" s="22">
        <v>0</v>
      </c>
      <c r="AH83" s="22">
        <f t="shared" si="87"/>
        <v>0</v>
      </c>
      <c r="AI83" s="22">
        <v>0</v>
      </c>
      <c r="AJ83" s="22" t="e">
        <f t="shared" si="88"/>
        <v>#DIV/0!</v>
      </c>
      <c r="AK83" s="22">
        <v>0</v>
      </c>
      <c r="AL83" s="22">
        <f t="shared" si="89"/>
        <v>0</v>
      </c>
      <c r="AM83" s="22">
        <v>0</v>
      </c>
      <c r="AN83" s="22">
        <v>0</v>
      </c>
      <c r="AO83" s="22">
        <f t="shared" si="90"/>
        <v>0</v>
      </c>
      <c r="AP83" s="22">
        <v>0</v>
      </c>
      <c r="AQ83" s="22">
        <v>13182.5</v>
      </c>
      <c r="AR83" s="22">
        <f t="shared" si="91"/>
        <v>6591.25</v>
      </c>
      <c r="AS83" s="22">
        <v>6576.4</v>
      </c>
      <c r="AT83" s="22">
        <v>0</v>
      </c>
      <c r="AU83" s="22">
        <f t="shared" si="92"/>
        <v>0</v>
      </c>
      <c r="AV83" s="22">
        <v>0</v>
      </c>
      <c r="AW83" s="22">
        <v>0</v>
      </c>
      <c r="AX83" s="22">
        <f t="shared" si="93"/>
        <v>0</v>
      </c>
      <c r="AY83" s="22">
        <v>0</v>
      </c>
      <c r="AZ83" s="22">
        <v>0</v>
      </c>
      <c r="BA83" s="22">
        <f t="shared" si="94"/>
        <v>0</v>
      </c>
      <c r="BB83" s="22">
        <v>0</v>
      </c>
      <c r="BC83" s="22">
        <f t="shared" si="69"/>
        <v>900</v>
      </c>
      <c r="BD83" s="22">
        <f t="shared" si="69"/>
        <v>375</v>
      </c>
      <c r="BE83" s="22">
        <f t="shared" si="69"/>
        <v>370</v>
      </c>
      <c r="BF83" s="22">
        <f t="shared" si="95"/>
        <v>98.66666666666667</v>
      </c>
      <c r="BG83" s="22">
        <v>900</v>
      </c>
      <c r="BH83" s="22">
        <f t="shared" si="96"/>
        <v>375</v>
      </c>
      <c r="BI83" s="22">
        <v>370</v>
      </c>
      <c r="BJ83" s="22">
        <v>0</v>
      </c>
      <c r="BK83" s="22">
        <f t="shared" si="97"/>
        <v>0</v>
      </c>
      <c r="BL83" s="22">
        <v>0</v>
      </c>
      <c r="BM83" s="22">
        <v>0</v>
      </c>
      <c r="BN83" s="22">
        <f t="shared" si="98"/>
        <v>0</v>
      </c>
      <c r="BO83" s="22">
        <v>0</v>
      </c>
      <c r="BP83" s="22">
        <v>0</v>
      </c>
      <c r="BQ83" s="22">
        <f t="shared" si="99"/>
        <v>0</v>
      </c>
      <c r="BR83" s="22">
        <v>0</v>
      </c>
      <c r="BS83" s="22">
        <v>0</v>
      </c>
      <c r="BT83" s="22">
        <f t="shared" si="100"/>
        <v>0</v>
      </c>
      <c r="BU83" s="22">
        <v>0</v>
      </c>
      <c r="BV83" s="22">
        <v>0</v>
      </c>
      <c r="BW83" s="22">
        <f t="shared" si="101"/>
        <v>0</v>
      </c>
      <c r="BX83" s="22">
        <v>0</v>
      </c>
      <c r="BY83" s="22">
        <v>0</v>
      </c>
      <c r="BZ83" s="22">
        <f t="shared" si="102"/>
        <v>0</v>
      </c>
      <c r="CA83" s="22">
        <v>0</v>
      </c>
      <c r="CB83" s="22">
        <v>0</v>
      </c>
      <c r="CC83" s="22">
        <f t="shared" si="103"/>
        <v>0</v>
      </c>
      <c r="CD83" s="22">
        <v>0</v>
      </c>
      <c r="CE83" s="22">
        <v>0</v>
      </c>
      <c r="CF83" s="22">
        <f t="shared" si="104"/>
        <v>0</v>
      </c>
      <c r="CG83" s="22">
        <v>0</v>
      </c>
      <c r="CH83" s="22">
        <v>0</v>
      </c>
      <c r="CI83" s="22">
        <f t="shared" si="105"/>
        <v>0</v>
      </c>
      <c r="CJ83" s="22">
        <v>0</v>
      </c>
      <c r="CK83" s="45">
        <v>0</v>
      </c>
      <c r="CL83" s="22">
        <f t="shared" si="106"/>
        <v>0</v>
      </c>
      <c r="CM83" s="22">
        <v>0</v>
      </c>
      <c r="CN83" s="22">
        <v>0</v>
      </c>
      <c r="CO83" s="22">
        <f t="shared" si="107"/>
        <v>0</v>
      </c>
      <c r="CP83" s="22">
        <v>0</v>
      </c>
      <c r="CQ83" s="22">
        <v>0</v>
      </c>
      <c r="CR83" s="22">
        <f t="shared" si="70"/>
        <v>16238.9</v>
      </c>
      <c r="CS83" s="22">
        <f t="shared" si="71"/>
        <v>7865.583333333333</v>
      </c>
      <c r="CT83" s="22">
        <f t="shared" si="72"/>
        <v>7628.661999999999</v>
      </c>
      <c r="CU83" s="45">
        <v>0</v>
      </c>
      <c r="CV83" s="22">
        <f t="shared" si="108"/>
        <v>0</v>
      </c>
      <c r="CW83" s="22">
        <v>0</v>
      </c>
      <c r="CX83" s="22">
        <v>0</v>
      </c>
      <c r="CY83" s="22">
        <f t="shared" si="109"/>
        <v>0</v>
      </c>
      <c r="CZ83" s="22">
        <v>0</v>
      </c>
      <c r="DA83" s="45">
        <v>0</v>
      </c>
      <c r="DB83" s="22">
        <f t="shared" si="110"/>
        <v>0</v>
      </c>
      <c r="DC83" s="22">
        <v>0</v>
      </c>
      <c r="DD83" s="45">
        <v>0</v>
      </c>
      <c r="DE83" s="22">
        <f t="shared" si="111"/>
        <v>0</v>
      </c>
      <c r="DF83" s="22">
        <v>0</v>
      </c>
      <c r="DG83" s="45">
        <v>0</v>
      </c>
      <c r="DH83" s="22">
        <f t="shared" si="112"/>
        <v>0</v>
      </c>
      <c r="DI83" s="22">
        <v>0</v>
      </c>
      <c r="DJ83" s="22">
        <v>820</v>
      </c>
      <c r="DK83" s="22">
        <f t="shared" si="113"/>
        <v>410</v>
      </c>
      <c r="DL83" s="22">
        <v>368.4304</v>
      </c>
      <c r="DM83" s="22">
        <v>0</v>
      </c>
      <c r="DN83" s="22">
        <f t="shared" si="73"/>
        <v>820</v>
      </c>
      <c r="DO83" s="22">
        <f t="shared" si="74"/>
        <v>410</v>
      </c>
      <c r="DP83" s="22">
        <f t="shared" si="75"/>
        <v>368.4304</v>
      </c>
    </row>
    <row r="84" spans="1:120" ht="17.25">
      <c r="A84" s="11">
        <v>75</v>
      </c>
      <c r="B84" s="20" t="s">
        <v>81</v>
      </c>
      <c r="C84" s="22">
        <v>7435.4933</v>
      </c>
      <c r="D84" s="22">
        <v>29382.671</v>
      </c>
      <c r="E84" s="22">
        <f t="shared" si="63"/>
        <v>135950.30000000002</v>
      </c>
      <c r="F84" s="22">
        <f t="shared" si="64"/>
        <v>64951.45833333333</v>
      </c>
      <c r="G84" s="22">
        <f t="shared" si="64"/>
        <v>55974.3701</v>
      </c>
      <c r="H84" s="22">
        <f t="shared" si="76"/>
        <v>86.1787734044976</v>
      </c>
      <c r="I84" s="22">
        <f t="shared" si="65"/>
        <v>37984.299999999996</v>
      </c>
      <c r="J84" s="22">
        <f t="shared" si="66"/>
        <v>15968.458333333332</v>
      </c>
      <c r="K84" s="22">
        <f t="shared" si="67"/>
        <v>7523.4701</v>
      </c>
      <c r="L84" s="22">
        <f t="shared" si="77"/>
        <v>47.11456762419666</v>
      </c>
      <c r="M84" s="22">
        <f t="shared" si="68"/>
        <v>8956</v>
      </c>
      <c r="N84" s="22">
        <f t="shared" si="68"/>
        <v>3731.6666666666665</v>
      </c>
      <c r="O84" s="22">
        <f t="shared" si="68"/>
        <v>2978.7079999999996</v>
      </c>
      <c r="P84" s="22">
        <f t="shared" si="78"/>
        <v>79.82245645377401</v>
      </c>
      <c r="Q84" s="22">
        <v>737</v>
      </c>
      <c r="R84" s="22">
        <f t="shared" si="79"/>
        <v>307.0833333333333</v>
      </c>
      <c r="S84" s="22">
        <v>163.115</v>
      </c>
      <c r="T84" s="22">
        <f t="shared" si="80"/>
        <v>53.11750339213026</v>
      </c>
      <c r="U84" s="22">
        <v>24115.6</v>
      </c>
      <c r="V84" s="22">
        <f t="shared" si="81"/>
        <v>10048.166666666666</v>
      </c>
      <c r="W84" s="22">
        <v>4277.5231</v>
      </c>
      <c r="X84" s="22">
        <f t="shared" si="82"/>
        <v>42.57018461079136</v>
      </c>
      <c r="Y84" s="22">
        <v>8219</v>
      </c>
      <c r="Z84" s="22">
        <f t="shared" si="83"/>
        <v>3424.583333333333</v>
      </c>
      <c r="AA84" s="22">
        <v>2815.593</v>
      </c>
      <c r="AB84" s="22">
        <f t="shared" si="84"/>
        <v>82.21709697043437</v>
      </c>
      <c r="AC84" s="22">
        <v>590</v>
      </c>
      <c r="AD84" s="22">
        <f t="shared" si="85"/>
        <v>295</v>
      </c>
      <c r="AE84" s="22">
        <v>93.431</v>
      </c>
      <c r="AF84" s="22">
        <f t="shared" si="86"/>
        <v>31.671525423728813</v>
      </c>
      <c r="AG84" s="22">
        <v>0</v>
      </c>
      <c r="AH84" s="22">
        <f t="shared" si="87"/>
        <v>0</v>
      </c>
      <c r="AI84" s="22">
        <v>0</v>
      </c>
      <c r="AJ84" s="22" t="e">
        <f t="shared" si="88"/>
        <v>#DIV/0!</v>
      </c>
      <c r="AK84" s="22">
        <v>0</v>
      </c>
      <c r="AL84" s="22">
        <f t="shared" si="89"/>
        <v>0</v>
      </c>
      <c r="AM84" s="22">
        <v>0</v>
      </c>
      <c r="AN84" s="22">
        <v>0</v>
      </c>
      <c r="AO84" s="22">
        <f t="shared" si="90"/>
        <v>0</v>
      </c>
      <c r="AP84" s="22">
        <v>0</v>
      </c>
      <c r="AQ84" s="22">
        <v>95832.1</v>
      </c>
      <c r="AR84" s="22">
        <f t="shared" si="91"/>
        <v>47916.05</v>
      </c>
      <c r="AS84" s="22">
        <v>47561.3</v>
      </c>
      <c r="AT84" s="22">
        <v>2133.9</v>
      </c>
      <c r="AU84" s="22">
        <f t="shared" si="92"/>
        <v>1066.95</v>
      </c>
      <c r="AV84" s="22">
        <v>889.6</v>
      </c>
      <c r="AW84" s="22">
        <v>0</v>
      </c>
      <c r="AX84" s="22">
        <f t="shared" si="93"/>
        <v>0</v>
      </c>
      <c r="AY84" s="22">
        <v>0</v>
      </c>
      <c r="AZ84" s="22">
        <v>0</v>
      </c>
      <c r="BA84" s="22">
        <f t="shared" si="94"/>
        <v>0</v>
      </c>
      <c r="BB84" s="22">
        <v>0</v>
      </c>
      <c r="BC84" s="22">
        <f t="shared" si="69"/>
        <v>3212.7</v>
      </c>
      <c r="BD84" s="22">
        <f t="shared" si="69"/>
        <v>1338.625</v>
      </c>
      <c r="BE84" s="22">
        <f t="shared" si="69"/>
        <v>3.808</v>
      </c>
      <c r="BF84" s="22">
        <f t="shared" si="95"/>
        <v>0.2844710056961434</v>
      </c>
      <c r="BG84" s="22">
        <v>3157.7</v>
      </c>
      <c r="BH84" s="22">
        <f t="shared" si="96"/>
        <v>1315.7083333333333</v>
      </c>
      <c r="BI84" s="22">
        <v>3.808</v>
      </c>
      <c r="BJ84" s="22">
        <v>0</v>
      </c>
      <c r="BK84" s="22">
        <f t="shared" si="97"/>
        <v>0</v>
      </c>
      <c r="BL84" s="22">
        <v>0</v>
      </c>
      <c r="BM84" s="22">
        <v>0</v>
      </c>
      <c r="BN84" s="22">
        <f t="shared" si="98"/>
        <v>0</v>
      </c>
      <c r="BO84" s="22">
        <v>0</v>
      </c>
      <c r="BP84" s="22">
        <v>55</v>
      </c>
      <c r="BQ84" s="22">
        <f t="shared" si="99"/>
        <v>22.916666666666664</v>
      </c>
      <c r="BR84" s="22">
        <v>0</v>
      </c>
      <c r="BS84" s="22">
        <v>0</v>
      </c>
      <c r="BT84" s="22">
        <f t="shared" si="100"/>
        <v>0</v>
      </c>
      <c r="BU84" s="22">
        <v>0</v>
      </c>
      <c r="BV84" s="22">
        <v>0</v>
      </c>
      <c r="BW84" s="22">
        <f t="shared" si="101"/>
        <v>0</v>
      </c>
      <c r="BX84" s="22">
        <v>0</v>
      </c>
      <c r="BY84" s="22">
        <v>0</v>
      </c>
      <c r="BZ84" s="22">
        <f t="shared" si="102"/>
        <v>0</v>
      </c>
      <c r="CA84" s="22">
        <v>0</v>
      </c>
      <c r="CB84" s="22">
        <v>60</v>
      </c>
      <c r="CC84" s="22">
        <f t="shared" si="103"/>
        <v>30</v>
      </c>
      <c r="CD84" s="22">
        <v>0</v>
      </c>
      <c r="CE84" s="22">
        <v>0</v>
      </c>
      <c r="CF84" s="22">
        <f t="shared" si="104"/>
        <v>0</v>
      </c>
      <c r="CG84" s="22">
        <v>0</v>
      </c>
      <c r="CH84" s="22">
        <v>0</v>
      </c>
      <c r="CI84" s="22">
        <f t="shared" si="105"/>
        <v>0</v>
      </c>
      <c r="CJ84" s="22">
        <v>0</v>
      </c>
      <c r="CK84" s="45">
        <v>0</v>
      </c>
      <c r="CL84" s="22">
        <f t="shared" si="106"/>
        <v>0</v>
      </c>
      <c r="CM84" s="22">
        <v>0</v>
      </c>
      <c r="CN84" s="22">
        <v>1050</v>
      </c>
      <c r="CO84" s="22">
        <f t="shared" si="107"/>
        <v>525</v>
      </c>
      <c r="CP84" s="22">
        <v>170</v>
      </c>
      <c r="CQ84" s="22">
        <v>0</v>
      </c>
      <c r="CR84" s="22">
        <f t="shared" si="70"/>
        <v>135950.30000000002</v>
      </c>
      <c r="CS84" s="22">
        <f t="shared" si="71"/>
        <v>64951.45833333333</v>
      </c>
      <c r="CT84" s="22">
        <f t="shared" si="72"/>
        <v>55974.3701</v>
      </c>
      <c r="CU84" s="45">
        <v>0</v>
      </c>
      <c r="CV84" s="22">
        <f t="shared" si="108"/>
        <v>0</v>
      </c>
      <c r="CW84" s="22">
        <v>0</v>
      </c>
      <c r="CX84" s="22">
        <v>0</v>
      </c>
      <c r="CY84" s="22">
        <f t="shared" si="109"/>
        <v>0</v>
      </c>
      <c r="CZ84" s="22">
        <v>0</v>
      </c>
      <c r="DA84" s="45">
        <v>0</v>
      </c>
      <c r="DB84" s="22">
        <f t="shared" si="110"/>
        <v>0</v>
      </c>
      <c r="DC84" s="22">
        <v>0</v>
      </c>
      <c r="DD84" s="45">
        <v>0</v>
      </c>
      <c r="DE84" s="22">
        <f t="shared" si="111"/>
        <v>0</v>
      </c>
      <c r="DF84" s="22">
        <v>0</v>
      </c>
      <c r="DG84" s="45">
        <v>0</v>
      </c>
      <c r="DH84" s="22">
        <f t="shared" si="112"/>
        <v>0</v>
      </c>
      <c r="DI84" s="22">
        <v>0</v>
      </c>
      <c r="DJ84" s="22">
        <v>6350</v>
      </c>
      <c r="DK84" s="22">
        <f t="shared" si="113"/>
        <v>3175</v>
      </c>
      <c r="DL84" s="22">
        <v>0</v>
      </c>
      <c r="DM84" s="22">
        <v>0</v>
      </c>
      <c r="DN84" s="22">
        <f t="shared" si="73"/>
        <v>6350</v>
      </c>
      <c r="DO84" s="22">
        <f t="shared" si="74"/>
        <v>3175</v>
      </c>
      <c r="DP84" s="22">
        <f t="shared" si="75"/>
        <v>0</v>
      </c>
    </row>
    <row r="85" spans="1:120" ht="17.25">
      <c r="A85" s="11">
        <v>76</v>
      </c>
      <c r="B85" s="20" t="s">
        <v>82</v>
      </c>
      <c r="C85" s="22">
        <v>122.1377</v>
      </c>
      <c r="D85" s="22">
        <v>12299.503</v>
      </c>
      <c r="E85" s="22">
        <f t="shared" si="63"/>
        <v>86708.4</v>
      </c>
      <c r="F85" s="22">
        <f t="shared" si="64"/>
        <v>41348.08333333333</v>
      </c>
      <c r="G85" s="22">
        <f t="shared" si="64"/>
        <v>36700.599599999994</v>
      </c>
      <c r="H85" s="22">
        <f t="shared" si="76"/>
        <v>88.76009875508134</v>
      </c>
      <c r="I85" s="22">
        <f t="shared" si="65"/>
        <v>28968.399999999998</v>
      </c>
      <c r="J85" s="22">
        <f t="shared" si="66"/>
        <v>12478.083333333332</v>
      </c>
      <c r="K85" s="22">
        <f t="shared" si="67"/>
        <v>7949.7996</v>
      </c>
      <c r="L85" s="22">
        <f t="shared" si="77"/>
        <v>63.71010184523532</v>
      </c>
      <c r="M85" s="22">
        <f t="shared" si="68"/>
        <v>6015.1</v>
      </c>
      <c r="N85" s="22">
        <f t="shared" si="68"/>
        <v>2506.2916666666665</v>
      </c>
      <c r="O85" s="22">
        <f t="shared" si="68"/>
        <v>2503.25</v>
      </c>
      <c r="P85" s="22">
        <f t="shared" si="78"/>
        <v>99.87863875912288</v>
      </c>
      <c r="Q85" s="22">
        <v>189.1</v>
      </c>
      <c r="R85" s="22">
        <f t="shared" si="79"/>
        <v>78.79166666666666</v>
      </c>
      <c r="S85" s="22">
        <v>19.45</v>
      </c>
      <c r="T85" s="22">
        <f t="shared" si="80"/>
        <v>24.6853516657853</v>
      </c>
      <c r="U85" s="22">
        <v>16605.3</v>
      </c>
      <c r="V85" s="22">
        <f t="shared" si="81"/>
        <v>6918.874999999999</v>
      </c>
      <c r="W85" s="22">
        <v>2932.661</v>
      </c>
      <c r="X85" s="22">
        <f t="shared" si="82"/>
        <v>42.38638506982711</v>
      </c>
      <c r="Y85" s="22">
        <v>5826</v>
      </c>
      <c r="Z85" s="22">
        <f t="shared" si="83"/>
        <v>2427.5</v>
      </c>
      <c r="AA85" s="22">
        <v>2483.8</v>
      </c>
      <c r="AB85" s="22">
        <f t="shared" si="84"/>
        <v>102.31925849639548</v>
      </c>
      <c r="AC85" s="22">
        <v>325</v>
      </c>
      <c r="AD85" s="22">
        <f t="shared" si="85"/>
        <v>162.5</v>
      </c>
      <c r="AE85" s="22">
        <v>36</v>
      </c>
      <c r="AF85" s="22">
        <f t="shared" si="86"/>
        <v>22.153846153846153</v>
      </c>
      <c r="AG85" s="22">
        <v>0</v>
      </c>
      <c r="AH85" s="22">
        <f t="shared" si="87"/>
        <v>0</v>
      </c>
      <c r="AI85" s="22">
        <v>0</v>
      </c>
      <c r="AJ85" s="22" t="e">
        <f t="shared" si="88"/>
        <v>#DIV/0!</v>
      </c>
      <c r="AK85" s="22">
        <v>0</v>
      </c>
      <c r="AL85" s="22">
        <f t="shared" si="89"/>
        <v>0</v>
      </c>
      <c r="AM85" s="22">
        <v>0</v>
      </c>
      <c r="AN85" s="22">
        <v>0</v>
      </c>
      <c r="AO85" s="22">
        <f t="shared" si="90"/>
        <v>0</v>
      </c>
      <c r="AP85" s="22">
        <v>0</v>
      </c>
      <c r="AQ85" s="22">
        <v>57740</v>
      </c>
      <c r="AR85" s="22">
        <f t="shared" si="91"/>
        <v>28870</v>
      </c>
      <c r="AS85" s="22">
        <v>28750.8</v>
      </c>
      <c r="AT85" s="22">
        <v>0</v>
      </c>
      <c r="AU85" s="22">
        <f t="shared" si="92"/>
        <v>0</v>
      </c>
      <c r="AV85" s="22">
        <v>0</v>
      </c>
      <c r="AW85" s="22">
        <v>0</v>
      </c>
      <c r="AX85" s="22">
        <f t="shared" si="93"/>
        <v>0</v>
      </c>
      <c r="AY85" s="22">
        <v>0</v>
      </c>
      <c r="AZ85" s="22">
        <v>0</v>
      </c>
      <c r="BA85" s="22">
        <f t="shared" si="94"/>
        <v>0</v>
      </c>
      <c r="BB85" s="22">
        <v>0</v>
      </c>
      <c r="BC85" s="22">
        <f t="shared" si="69"/>
        <v>1453</v>
      </c>
      <c r="BD85" s="22">
        <f t="shared" si="69"/>
        <v>605.4166666666666</v>
      </c>
      <c r="BE85" s="22">
        <f t="shared" si="69"/>
        <v>303</v>
      </c>
      <c r="BF85" s="22">
        <f t="shared" si="95"/>
        <v>50.0481761871989</v>
      </c>
      <c r="BG85" s="22">
        <v>973</v>
      </c>
      <c r="BH85" s="22">
        <f t="shared" si="96"/>
        <v>405.41666666666663</v>
      </c>
      <c r="BI85" s="22">
        <v>113</v>
      </c>
      <c r="BJ85" s="22">
        <v>0</v>
      </c>
      <c r="BK85" s="22">
        <f t="shared" si="97"/>
        <v>0</v>
      </c>
      <c r="BL85" s="22">
        <v>0</v>
      </c>
      <c r="BM85" s="22">
        <v>0</v>
      </c>
      <c r="BN85" s="22">
        <f t="shared" si="98"/>
        <v>0</v>
      </c>
      <c r="BO85" s="22">
        <v>0</v>
      </c>
      <c r="BP85" s="22">
        <v>480</v>
      </c>
      <c r="BQ85" s="22">
        <f t="shared" si="99"/>
        <v>200</v>
      </c>
      <c r="BR85" s="22">
        <v>190</v>
      </c>
      <c r="BS85" s="22">
        <v>0</v>
      </c>
      <c r="BT85" s="22">
        <f t="shared" si="100"/>
        <v>0</v>
      </c>
      <c r="BU85" s="22">
        <v>0</v>
      </c>
      <c r="BV85" s="22">
        <v>0</v>
      </c>
      <c r="BW85" s="22">
        <f t="shared" si="101"/>
        <v>0</v>
      </c>
      <c r="BX85" s="22">
        <v>0</v>
      </c>
      <c r="BY85" s="22">
        <v>0</v>
      </c>
      <c r="BZ85" s="22">
        <f t="shared" si="102"/>
        <v>0</v>
      </c>
      <c r="CA85" s="22">
        <v>0</v>
      </c>
      <c r="CB85" s="22">
        <v>40</v>
      </c>
      <c r="CC85" s="22">
        <f t="shared" si="103"/>
        <v>20</v>
      </c>
      <c r="CD85" s="22">
        <v>8</v>
      </c>
      <c r="CE85" s="22">
        <v>0</v>
      </c>
      <c r="CF85" s="22">
        <f t="shared" si="104"/>
        <v>0</v>
      </c>
      <c r="CG85" s="22">
        <v>0</v>
      </c>
      <c r="CH85" s="22">
        <v>30</v>
      </c>
      <c r="CI85" s="22">
        <f t="shared" si="105"/>
        <v>15</v>
      </c>
      <c r="CJ85" s="22">
        <v>10</v>
      </c>
      <c r="CK85" s="45">
        <v>0</v>
      </c>
      <c r="CL85" s="22">
        <f t="shared" si="106"/>
        <v>0</v>
      </c>
      <c r="CM85" s="22">
        <v>0</v>
      </c>
      <c r="CN85" s="22">
        <v>4500</v>
      </c>
      <c r="CO85" s="22">
        <f t="shared" si="107"/>
        <v>2250</v>
      </c>
      <c r="CP85" s="22">
        <v>2156.8886</v>
      </c>
      <c r="CQ85" s="22">
        <v>0</v>
      </c>
      <c r="CR85" s="22">
        <f t="shared" si="70"/>
        <v>86708.4</v>
      </c>
      <c r="CS85" s="22">
        <f t="shared" si="71"/>
        <v>41348.08333333333</v>
      </c>
      <c r="CT85" s="22">
        <f t="shared" si="72"/>
        <v>36700.599599999994</v>
      </c>
      <c r="CU85" s="45">
        <v>0</v>
      </c>
      <c r="CV85" s="22">
        <f t="shared" si="108"/>
        <v>0</v>
      </c>
      <c r="CW85" s="22">
        <v>0</v>
      </c>
      <c r="CX85" s="22">
        <v>0</v>
      </c>
      <c r="CY85" s="22">
        <f t="shared" si="109"/>
        <v>0</v>
      </c>
      <c r="CZ85" s="22">
        <v>0</v>
      </c>
      <c r="DA85" s="45">
        <v>0</v>
      </c>
      <c r="DB85" s="22">
        <f t="shared" si="110"/>
        <v>0</v>
      </c>
      <c r="DC85" s="22">
        <v>0</v>
      </c>
      <c r="DD85" s="45">
        <v>0</v>
      </c>
      <c r="DE85" s="22">
        <f t="shared" si="111"/>
        <v>0</v>
      </c>
      <c r="DF85" s="22">
        <v>0</v>
      </c>
      <c r="DG85" s="45">
        <v>0</v>
      </c>
      <c r="DH85" s="22">
        <f t="shared" si="112"/>
        <v>0</v>
      </c>
      <c r="DI85" s="22">
        <v>0</v>
      </c>
      <c r="DJ85" s="22">
        <v>6500</v>
      </c>
      <c r="DK85" s="22">
        <f t="shared" si="113"/>
        <v>3250</v>
      </c>
      <c r="DL85" s="22">
        <v>1231.7</v>
      </c>
      <c r="DM85" s="22">
        <v>0</v>
      </c>
      <c r="DN85" s="22">
        <f t="shared" si="73"/>
        <v>6500</v>
      </c>
      <c r="DO85" s="22">
        <f t="shared" si="74"/>
        <v>3250</v>
      </c>
      <c r="DP85" s="22">
        <f t="shared" si="75"/>
        <v>1231.7</v>
      </c>
    </row>
    <row r="86" spans="1:120" ht="17.25">
      <c r="A86" s="11">
        <v>77</v>
      </c>
      <c r="B86" s="20" t="s">
        <v>83</v>
      </c>
      <c r="C86" s="22">
        <v>1552.1079</v>
      </c>
      <c r="D86" s="22">
        <v>3050.449</v>
      </c>
      <c r="E86" s="22">
        <f t="shared" si="63"/>
        <v>30397.800000000003</v>
      </c>
      <c r="F86" s="22">
        <f t="shared" si="64"/>
        <v>14839.958333333334</v>
      </c>
      <c r="G86" s="22">
        <f t="shared" si="64"/>
        <v>14390.314</v>
      </c>
      <c r="H86" s="22">
        <f t="shared" si="76"/>
        <v>96.97004315488307</v>
      </c>
      <c r="I86" s="22">
        <f t="shared" si="65"/>
        <v>6118.200000000001</v>
      </c>
      <c r="J86" s="22">
        <f t="shared" si="66"/>
        <v>2700.1583333333338</v>
      </c>
      <c r="K86" s="22">
        <f t="shared" si="67"/>
        <v>2264.214</v>
      </c>
      <c r="L86" s="22">
        <f t="shared" si="77"/>
        <v>83.85486036312683</v>
      </c>
      <c r="M86" s="22">
        <f t="shared" si="68"/>
        <v>2496.5</v>
      </c>
      <c r="N86" s="22">
        <f t="shared" si="68"/>
        <v>1040.2083333333335</v>
      </c>
      <c r="O86" s="22">
        <f t="shared" si="68"/>
        <v>1123.1139999999998</v>
      </c>
      <c r="P86" s="22">
        <f t="shared" si="78"/>
        <v>107.97010214300016</v>
      </c>
      <c r="Q86" s="22">
        <v>32.7</v>
      </c>
      <c r="R86" s="22">
        <f t="shared" si="79"/>
        <v>13.625</v>
      </c>
      <c r="S86" s="22">
        <v>5.014</v>
      </c>
      <c r="T86" s="22">
        <f t="shared" si="80"/>
        <v>36.8</v>
      </c>
      <c r="U86" s="22">
        <v>1349.4</v>
      </c>
      <c r="V86" s="22">
        <f t="shared" si="81"/>
        <v>562.25</v>
      </c>
      <c r="W86" s="22">
        <v>415.8</v>
      </c>
      <c r="X86" s="22">
        <f t="shared" si="82"/>
        <v>73.95286794130726</v>
      </c>
      <c r="Y86" s="22">
        <v>2463.8</v>
      </c>
      <c r="Z86" s="22">
        <f t="shared" si="83"/>
        <v>1026.5833333333335</v>
      </c>
      <c r="AA86" s="22">
        <v>1118.1</v>
      </c>
      <c r="AB86" s="22">
        <f t="shared" si="84"/>
        <v>108.91468463349297</v>
      </c>
      <c r="AC86" s="22">
        <v>108</v>
      </c>
      <c r="AD86" s="22">
        <f t="shared" si="85"/>
        <v>54</v>
      </c>
      <c r="AE86" s="22">
        <v>59</v>
      </c>
      <c r="AF86" s="22">
        <f t="shared" si="86"/>
        <v>109.25925925925925</v>
      </c>
      <c r="AG86" s="22">
        <v>0</v>
      </c>
      <c r="AH86" s="22">
        <f t="shared" si="87"/>
        <v>0</v>
      </c>
      <c r="AI86" s="22">
        <v>0</v>
      </c>
      <c r="AJ86" s="22" t="e">
        <f t="shared" si="88"/>
        <v>#DIV/0!</v>
      </c>
      <c r="AK86" s="22">
        <v>0</v>
      </c>
      <c r="AL86" s="22">
        <f t="shared" si="89"/>
        <v>0</v>
      </c>
      <c r="AM86" s="22">
        <v>0</v>
      </c>
      <c r="AN86" s="22">
        <v>0</v>
      </c>
      <c r="AO86" s="22">
        <f t="shared" si="90"/>
        <v>0</v>
      </c>
      <c r="AP86" s="22">
        <v>0</v>
      </c>
      <c r="AQ86" s="22">
        <v>24279.6</v>
      </c>
      <c r="AR86" s="22">
        <f t="shared" si="91"/>
        <v>12139.8</v>
      </c>
      <c r="AS86" s="22">
        <v>12126.1</v>
      </c>
      <c r="AT86" s="22">
        <v>0</v>
      </c>
      <c r="AU86" s="22">
        <f t="shared" si="92"/>
        <v>0</v>
      </c>
      <c r="AV86" s="22">
        <v>0</v>
      </c>
      <c r="AW86" s="22">
        <v>0</v>
      </c>
      <c r="AX86" s="22">
        <f t="shared" si="93"/>
        <v>0</v>
      </c>
      <c r="AY86" s="22">
        <v>0</v>
      </c>
      <c r="AZ86" s="22">
        <v>0</v>
      </c>
      <c r="BA86" s="22">
        <f t="shared" si="94"/>
        <v>0</v>
      </c>
      <c r="BB86" s="22">
        <v>0</v>
      </c>
      <c r="BC86" s="22">
        <f t="shared" si="69"/>
        <v>461.4</v>
      </c>
      <c r="BD86" s="22">
        <f t="shared" si="69"/>
        <v>192.25</v>
      </c>
      <c r="BE86" s="22">
        <f t="shared" si="69"/>
        <v>114.8</v>
      </c>
      <c r="BF86" s="22">
        <f t="shared" si="95"/>
        <v>59.71391417425227</v>
      </c>
      <c r="BG86" s="22">
        <v>301.4</v>
      </c>
      <c r="BH86" s="22">
        <f t="shared" si="96"/>
        <v>125.58333333333331</v>
      </c>
      <c r="BI86" s="22">
        <v>50</v>
      </c>
      <c r="BJ86" s="22">
        <v>0</v>
      </c>
      <c r="BK86" s="22">
        <f t="shared" si="97"/>
        <v>0</v>
      </c>
      <c r="BL86" s="22">
        <v>0</v>
      </c>
      <c r="BM86" s="22">
        <v>0</v>
      </c>
      <c r="BN86" s="22">
        <f t="shared" si="98"/>
        <v>0</v>
      </c>
      <c r="BO86" s="22">
        <v>0</v>
      </c>
      <c r="BP86" s="22">
        <v>160</v>
      </c>
      <c r="BQ86" s="22">
        <f t="shared" si="99"/>
        <v>66.66666666666667</v>
      </c>
      <c r="BR86" s="22">
        <v>64.8</v>
      </c>
      <c r="BS86" s="22">
        <v>0</v>
      </c>
      <c r="BT86" s="22">
        <f t="shared" si="100"/>
        <v>0</v>
      </c>
      <c r="BU86" s="22">
        <v>0</v>
      </c>
      <c r="BV86" s="22">
        <v>0</v>
      </c>
      <c r="BW86" s="22">
        <f t="shared" si="101"/>
        <v>0</v>
      </c>
      <c r="BX86" s="22">
        <v>0</v>
      </c>
      <c r="BY86" s="22">
        <v>0</v>
      </c>
      <c r="BZ86" s="22">
        <f t="shared" si="102"/>
        <v>0</v>
      </c>
      <c r="CA86" s="22">
        <v>0</v>
      </c>
      <c r="CB86" s="22">
        <v>0</v>
      </c>
      <c r="CC86" s="22">
        <f t="shared" si="103"/>
        <v>0</v>
      </c>
      <c r="CD86" s="22">
        <v>0</v>
      </c>
      <c r="CE86" s="22">
        <v>0</v>
      </c>
      <c r="CF86" s="22">
        <f t="shared" si="104"/>
        <v>0</v>
      </c>
      <c r="CG86" s="22">
        <v>0</v>
      </c>
      <c r="CH86" s="22">
        <v>0</v>
      </c>
      <c r="CI86" s="22">
        <f t="shared" si="105"/>
        <v>0</v>
      </c>
      <c r="CJ86" s="22">
        <v>0</v>
      </c>
      <c r="CK86" s="45">
        <v>0</v>
      </c>
      <c r="CL86" s="22">
        <f t="shared" si="106"/>
        <v>0</v>
      </c>
      <c r="CM86" s="22">
        <v>0</v>
      </c>
      <c r="CN86" s="22">
        <v>1702.9</v>
      </c>
      <c r="CO86" s="22">
        <f t="shared" si="107"/>
        <v>851.45</v>
      </c>
      <c r="CP86" s="22">
        <v>551.5</v>
      </c>
      <c r="CQ86" s="22">
        <v>0</v>
      </c>
      <c r="CR86" s="22">
        <f t="shared" si="70"/>
        <v>30397.800000000003</v>
      </c>
      <c r="CS86" s="22">
        <f t="shared" si="71"/>
        <v>14839.958333333334</v>
      </c>
      <c r="CT86" s="22">
        <f t="shared" si="72"/>
        <v>14390.314</v>
      </c>
      <c r="CU86" s="45">
        <v>0</v>
      </c>
      <c r="CV86" s="22">
        <f t="shared" si="108"/>
        <v>0</v>
      </c>
      <c r="CW86" s="22">
        <v>0</v>
      </c>
      <c r="CX86" s="22">
        <v>0</v>
      </c>
      <c r="CY86" s="22">
        <f t="shared" si="109"/>
        <v>0</v>
      </c>
      <c r="CZ86" s="22">
        <v>0</v>
      </c>
      <c r="DA86" s="45">
        <v>0</v>
      </c>
      <c r="DB86" s="22">
        <f t="shared" si="110"/>
        <v>0</v>
      </c>
      <c r="DC86" s="22">
        <v>0</v>
      </c>
      <c r="DD86" s="45">
        <v>0</v>
      </c>
      <c r="DE86" s="22">
        <f t="shared" si="111"/>
        <v>0</v>
      </c>
      <c r="DF86" s="22">
        <v>0</v>
      </c>
      <c r="DG86" s="45">
        <v>0</v>
      </c>
      <c r="DH86" s="22">
        <f t="shared" si="112"/>
        <v>0</v>
      </c>
      <c r="DI86" s="22">
        <v>0</v>
      </c>
      <c r="DJ86" s="22">
        <v>1690</v>
      </c>
      <c r="DK86" s="22">
        <f t="shared" si="113"/>
        <v>845</v>
      </c>
      <c r="DL86" s="22">
        <v>0</v>
      </c>
      <c r="DM86" s="22">
        <v>0</v>
      </c>
      <c r="DN86" s="22">
        <f t="shared" si="73"/>
        <v>1690</v>
      </c>
      <c r="DO86" s="22">
        <f t="shared" si="74"/>
        <v>845</v>
      </c>
      <c r="DP86" s="22">
        <f t="shared" si="75"/>
        <v>0</v>
      </c>
    </row>
    <row r="87" spans="1:120" ht="17.25">
      <c r="A87" s="11">
        <v>78</v>
      </c>
      <c r="B87" s="20" t="s">
        <v>84</v>
      </c>
      <c r="C87" s="22">
        <v>0</v>
      </c>
      <c r="D87" s="22">
        <v>3456.22</v>
      </c>
      <c r="E87" s="22">
        <f t="shared" si="63"/>
        <v>23711.3</v>
      </c>
      <c r="F87" s="22">
        <f t="shared" si="64"/>
        <v>11436.066666666668</v>
      </c>
      <c r="G87" s="22">
        <f t="shared" si="64"/>
        <v>9756.578000000001</v>
      </c>
      <c r="H87" s="22">
        <f t="shared" si="76"/>
        <v>85.31410566570091</v>
      </c>
      <c r="I87" s="22">
        <f t="shared" si="65"/>
        <v>5065</v>
      </c>
      <c r="J87" s="22">
        <f t="shared" si="66"/>
        <v>2112.9166666666665</v>
      </c>
      <c r="K87" s="22">
        <f t="shared" si="67"/>
        <v>1532.378</v>
      </c>
      <c r="L87" s="22">
        <f t="shared" si="77"/>
        <v>72.52429895484126</v>
      </c>
      <c r="M87" s="22">
        <f t="shared" si="68"/>
        <v>1020</v>
      </c>
      <c r="N87" s="22">
        <f t="shared" si="68"/>
        <v>425</v>
      </c>
      <c r="O87" s="22">
        <f t="shared" si="68"/>
        <v>673.28</v>
      </c>
      <c r="P87" s="22">
        <f t="shared" si="78"/>
        <v>158.41882352941178</v>
      </c>
      <c r="Q87" s="22">
        <v>120</v>
      </c>
      <c r="R87" s="22">
        <f t="shared" si="79"/>
        <v>50</v>
      </c>
      <c r="S87" s="22">
        <v>13.72</v>
      </c>
      <c r="T87" s="22">
        <f t="shared" si="80"/>
        <v>27.440000000000005</v>
      </c>
      <c r="U87" s="22">
        <v>3065</v>
      </c>
      <c r="V87" s="22">
        <f t="shared" si="81"/>
        <v>1277.0833333333333</v>
      </c>
      <c r="W87" s="22">
        <v>800.098</v>
      </c>
      <c r="X87" s="22">
        <f t="shared" si="82"/>
        <v>62.65041435562806</v>
      </c>
      <c r="Y87" s="22">
        <v>900</v>
      </c>
      <c r="Z87" s="22">
        <f t="shared" si="83"/>
        <v>375</v>
      </c>
      <c r="AA87" s="22">
        <v>659.56</v>
      </c>
      <c r="AB87" s="22">
        <f t="shared" si="84"/>
        <v>175.88266666666667</v>
      </c>
      <c r="AC87" s="22">
        <v>30</v>
      </c>
      <c r="AD87" s="22">
        <f t="shared" si="85"/>
        <v>15</v>
      </c>
      <c r="AE87" s="22">
        <v>15</v>
      </c>
      <c r="AF87" s="22">
        <f t="shared" si="86"/>
        <v>100</v>
      </c>
      <c r="AG87" s="22">
        <v>0</v>
      </c>
      <c r="AH87" s="22">
        <f t="shared" si="87"/>
        <v>0</v>
      </c>
      <c r="AI87" s="22">
        <v>0</v>
      </c>
      <c r="AJ87" s="22" t="e">
        <f t="shared" si="88"/>
        <v>#DIV/0!</v>
      </c>
      <c r="AK87" s="22">
        <v>0</v>
      </c>
      <c r="AL87" s="22">
        <f t="shared" si="89"/>
        <v>0</v>
      </c>
      <c r="AM87" s="22">
        <v>0</v>
      </c>
      <c r="AN87" s="22">
        <v>0</v>
      </c>
      <c r="AO87" s="22">
        <f t="shared" si="90"/>
        <v>0</v>
      </c>
      <c r="AP87" s="22">
        <v>0</v>
      </c>
      <c r="AQ87" s="22">
        <v>18646.3</v>
      </c>
      <c r="AR87" s="22">
        <f t="shared" si="91"/>
        <v>9323.15</v>
      </c>
      <c r="AS87" s="22">
        <v>8224.2</v>
      </c>
      <c r="AT87" s="22">
        <v>0</v>
      </c>
      <c r="AU87" s="22">
        <f t="shared" si="92"/>
        <v>0</v>
      </c>
      <c r="AV87" s="22">
        <v>0</v>
      </c>
      <c r="AW87" s="22">
        <v>0</v>
      </c>
      <c r="AX87" s="22">
        <f t="shared" si="93"/>
        <v>0</v>
      </c>
      <c r="AY87" s="22">
        <v>0</v>
      </c>
      <c r="AZ87" s="22">
        <v>0</v>
      </c>
      <c r="BA87" s="22">
        <f t="shared" si="94"/>
        <v>0</v>
      </c>
      <c r="BB87" s="22">
        <v>0</v>
      </c>
      <c r="BC87" s="22">
        <f t="shared" si="69"/>
        <v>950</v>
      </c>
      <c r="BD87" s="22">
        <f t="shared" si="69"/>
        <v>395.83333333333337</v>
      </c>
      <c r="BE87" s="22">
        <f t="shared" si="69"/>
        <v>44</v>
      </c>
      <c r="BF87" s="22">
        <f t="shared" si="95"/>
        <v>11.11578947368421</v>
      </c>
      <c r="BG87" s="22">
        <v>600</v>
      </c>
      <c r="BH87" s="22">
        <f t="shared" si="96"/>
        <v>250</v>
      </c>
      <c r="BI87" s="22">
        <v>0</v>
      </c>
      <c r="BJ87" s="22">
        <v>350</v>
      </c>
      <c r="BK87" s="22">
        <f t="shared" si="97"/>
        <v>145.83333333333334</v>
      </c>
      <c r="BL87" s="22">
        <v>44</v>
      </c>
      <c r="BM87" s="22">
        <v>0</v>
      </c>
      <c r="BN87" s="22">
        <f t="shared" si="98"/>
        <v>0</v>
      </c>
      <c r="BO87" s="22">
        <v>0</v>
      </c>
      <c r="BP87" s="22">
        <v>0</v>
      </c>
      <c r="BQ87" s="22">
        <f t="shared" si="99"/>
        <v>0</v>
      </c>
      <c r="BR87" s="22">
        <v>0</v>
      </c>
      <c r="BS87" s="22">
        <v>0</v>
      </c>
      <c r="BT87" s="22">
        <f t="shared" si="100"/>
        <v>0</v>
      </c>
      <c r="BU87" s="22">
        <v>0</v>
      </c>
      <c r="BV87" s="22">
        <v>0</v>
      </c>
      <c r="BW87" s="22">
        <f t="shared" si="101"/>
        <v>0</v>
      </c>
      <c r="BX87" s="22">
        <v>0</v>
      </c>
      <c r="BY87" s="22">
        <v>0</v>
      </c>
      <c r="BZ87" s="22">
        <f t="shared" si="102"/>
        <v>0</v>
      </c>
      <c r="CA87" s="22">
        <v>0</v>
      </c>
      <c r="CB87" s="22">
        <v>0</v>
      </c>
      <c r="CC87" s="22">
        <f t="shared" si="103"/>
        <v>0</v>
      </c>
      <c r="CD87" s="22">
        <v>0</v>
      </c>
      <c r="CE87" s="22">
        <v>0</v>
      </c>
      <c r="CF87" s="22">
        <f t="shared" si="104"/>
        <v>0</v>
      </c>
      <c r="CG87" s="22">
        <v>0</v>
      </c>
      <c r="CH87" s="22">
        <v>0</v>
      </c>
      <c r="CI87" s="22">
        <f t="shared" si="105"/>
        <v>0</v>
      </c>
      <c r="CJ87" s="22">
        <v>0</v>
      </c>
      <c r="CK87" s="45">
        <v>0</v>
      </c>
      <c r="CL87" s="22">
        <f t="shared" si="106"/>
        <v>0</v>
      </c>
      <c r="CM87" s="22">
        <v>0</v>
      </c>
      <c r="CN87" s="22">
        <v>0</v>
      </c>
      <c r="CO87" s="22">
        <f t="shared" si="107"/>
        <v>0</v>
      </c>
      <c r="CP87" s="22">
        <v>0</v>
      </c>
      <c r="CQ87" s="22">
        <v>0</v>
      </c>
      <c r="CR87" s="22">
        <f t="shared" si="70"/>
        <v>23711.3</v>
      </c>
      <c r="CS87" s="22">
        <f t="shared" si="71"/>
        <v>11436.066666666668</v>
      </c>
      <c r="CT87" s="22">
        <f t="shared" si="72"/>
        <v>9756.578000000001</v>
      </c>
      <c r="CU87" s="45">
        <v>0</v>
      </c>
      <c r="CV87" s="22">
        <f t="shared" si="108"/>
        <v>0</v>
      </c>
      <c r="CW87" s="22">
        <v>0</v>
      </c>
      <c r="CX87" s="22">
        <v>0</v>
      </c>
      <c r="CY87" s="22">
        <f t="shared" si="109"/>
        <v>0</v>
      </c>
      <c r="CZ87" s="22">
        <v>0</v>
      </c>
      <c r="DA87" s="45">
        <v>0</v>
      </c>
      <c r="DB87" s="22">
        <f t="shared" si="110"/>
        <v>0</v>
      </c>
      <c r="DC87" s="22">
        <v>0</v>
      </c>
      <c r="DD87" s="45">
        <v>0</v>
      </c>
      <c r="DE87" s="22">
        <f t="shared" si="111"/>
        <v>0</v>
      </c>
      <c r="DF87" s="22">
        <v>0</v>
      </c>
      <c r="DG87" s="45">
        <v>0</v>
      </c>
      <c r="DH87" s="22">
        <f t="shared" si="112"/>
        <v>0</v>
      </c>
      <c r="DI87" s="22">
        <v>0</v>
      </c>
      <c r="DJ87" s="22">
        <v>1150</v>
      </c>
      <c r="DK87" s="22">
        <f t="shared" si="113"/>
        <v>575</v>
      </c>
      <c r="DL87" s="22">
        <v>0</v>
      </c>
      <c r="DM87" s="22">
        <v>0</v>
      </c>
      <c r="DN87" s="22">
        <f t="shared" si="73"/>
        <v>1150</v>
      </c>
      <c r="DO87" s="22">
        <f t="shared" si="74"/>
        <v>575</v>
      </c>
      <c r="DP87" s="22">
        <f t="shared" si="75"/>
        <v>0</v>
      </c>
    </row>
    <row r="88" spans="1:120" ht="17.25">
      <c r="A88" s="11">
        <v>79</v>
      </c>
      <c r="B88" s="20" t="s">
        <v>85</v>
      </c>
      <c r="C88" s="22">
        <v>0</v>
      </c>
      <c r="D88" s="22">
        <v>0</v>
      </c>
      <c r="E88" s="22">
        <f t="shared" si="63"/>
        <v>4360</v>
      </c>
      <c r="F88" s="22">
        <f t="shared" si="64"/>
        <v>2115.525</v>
      </c>
      <c r="G88" s="22">
        <f t="shared" si="64"/>
        <v>1891.3</v>
      </c>
      <c r="H88" s="22">
        <f t="shared" si="76"/>
        <v>89.4009761170395</v>
      </c>
      <c r="I88" s="22">
        <f t="shared" si="65"/>
        <v>860</v>
      </c>
      <c r="J88" s="22">
        <f t="shared" si="66"/>
        <v>365.525</v>
      </c>
      <c r="K88" s="22">
        <f t="shared" si="67"/>
        <v>141.3</v>
      </c>
      <c r="L88" s="22">
        <f t="shared" si="77"/>
        <v>38.65672662608578</v>
      </c>
      <c r="M88" s="22">
        <f t="shared" si="68"/>
        <v>31.2</v>
      </c>
      <c r="N88" s="22">
        <f t="shared" si="68"/>
        <v>13</v>
      </c>
      <c r="O88" s="22">
        <f t="shared" si="68"/>
        <v>7.9</v>
      </c>
      <c r="P88" s="22">
        <f t="shared" si="78"/>
        <v>60.769230769230774</v>
      </c>
      <c r="Q88" s="22">
        <v>0</v>
      </c>
      <c r="R88" s="22">
        <f t="shared" si="79"/>
        <v>0</v>
      </c>
      <c r="S88" s="22">
        <v>0</v>
      </c>
      <c r="T88" s="22" t="e">
        <f t="shared" si="80"/>
        <v>#DIV/0!</v>
      </c>
      <c r="U88" s="22">
        <v>142.5</v>
      </c>
      <c r="V88" s="22">
        <f t="shared" si="81"/>
        <v>59.375</v>
      </c>
      <c r="W88" s="22">
        <v>93.4</v>
      </c>
      <c r="X88" s="22">
        <f t="shared" si="82"/>
        <v>157.30526315789476</v>
      </c>
      <c r="Y88" s="22">
        <v>31.2</v>
      </c>
      <c r="Z88" s="22">
        <f t="shared" si="83"/>
        <v>13</v>
      </c>
      <c r="AA88" s="22">
        <v>7.9</v>
      </c>
      <c r="AB88" s="22">
        <f t="shared" si="84"/>
        <v>60.769230769230774</v>
      </c>
      <c r="AC88" s="22">
        <v>0</v>
      </c>
      <c r="AD88" s="22">
        <f t="shared" si="85"/>
        <v>0</v>
      </c>
      <c r="AE88" s="22">
        <v>0</v>
      </c>
      <c r="AF88" s="22" t="e">
        <f t="shared" si="86"/>
        <v>#DIV/0!</v>
      </c>
      <c r="AG88" s="22">
        <v>0</v>
      </c>
      <c r="AH88" s="22">
        <f t="shared" si="87"/>
        <v>0</v>
      </c>
      <c r="AI88" s="22">
        <v>0</v>
      </c>
      <c r="AJ88" s="22" t="e">
        <f t="shared" si="88"/>
        <v>#DIV/0!</v>
      </c>
      <c r="AK88" s="22">
        <v>0</v>
      </c>
      <c r="AL88" s="22">
        <f t="shared" si="89"/>
        <v>0</v>
      </c>
      <c r="AM88" s="22">
        <v>0</v>
      </c>
      <c r="AN88" s="22">
        <v>0</v>
      </c>
      <c r="AO88" s="22">
        <f t="shared" si="90"/>
        <v>0</v>
      </c>
      <c r="AP88" s="22">
        <v>0</v>
      </c>
      <c r="AQ88" s="22">
        <v>3500</v>
      </c>
      <c r="AR88" s="22">
        <f t="shared" si="91"/>
        <v>1750</v>
      </c>
      <c r="AS88" s="22">
        <v>1750</v>
      </c>
      <c r="AT88" s="22">
        <v>0</v>
      </c>
      <c r="AU88" s="22">
        <f t="shared" si="92"/>
        <v>0</v>
      </c>
      <c r="AV88" s="22">
        <v>0</v>
      </c>
      <c r="AW88" s="22">
        <v>0</v>
      </c>
      <c r="AX88" s="22">
        <f t="shared" si="93"/>
        <v>0</v>
      </c>
      <c r="AY88" s="22">
        <v>0</v>
      </c>
      <c r="AZ88" s="22">
        <v>0</v>
      </c>
      <c r="BA88" s="22">
        <f t="shared" si="94"/>
        <v>0</v>
      </c>
      <c r="BB88" s="22">
        <v>0</v>
      </c>
      <c r="BC88" s="22">
        <f t="shared" si="69"/>
        <v>600</v>
      </c>
      <c r="BD88" s="22">
        <f t="shared" si="69"/>
        <v>250</v>
      </c>
      <c r="BE88" s="22">
        <f t="shared" si="69"/>
        <v>40</v>
      </c>
      <c r="BF88" s="22">
        <f t="shared" si="95"/>
        <v>16</v>
      </c>
      <c r="BG88" s="22">
        <v>600</v>
      </c>
      <c r="BH88" s="22">
        <f t="shared" si="96"/>
        <v>250</v>
      </c>
      <c r="BI88" s="22">
        <v>40</v>
      </c>
      <c r="BJ88" s="22">
        <v>0</v>
      </c>
      <c r="BK88" s="22">
        <f t="shared" si="97"/>
        <v>0</v>
      </c>
      <c r="BL88" s="22">
        <v>0</v>
      </c>
      <c r="BM88" s="22">
        <v>0</v>
      </c>
      <c r="BN88" s="22">
        <f t="shared" si="98"/>
        <v>0</v>
      </c>
      <c r="BO88" s="22">
        <v>0</v>
      </c>
      <c r="BP88" s="22">
        <v>0</v>
      </c>
      <c r="BQ88" s="22">
        <f t="shared" si="99"/>
        <v>0</v>
      </c>
      <c r="BR88" s="22">
        <v>0</v>
      </c>
      <c r="BS88" s="22">
        <v>0</v>
      </c>
      <c r="BT88" s="22">
        <f t="shared" si="100"/>
        <v>0</v>
      </c>
      <c r="BU88" s="22">
        <v>0</v>
      </c>
      <c r="BV88" s="22">
        <v>0</v>
      </c>
      <c r="BW88" s="22">
        <f t="shared" si="101"/>
        <v>0</v>
      </c>
      <c r="BX88" s="22">
        <v>0</v>
      </c>
      <c r="BY88" s="22">
        <v>0</v>
      </c>
      <c r="BZ88" s="22">
        <f t="shared" si="102"/>
        <v>0</v>
      </c>
      <c r="CA88" s="22">
        <v>0</v>
      </c>
      <c r="CB88" s="22">
        <v>0</v>
      </c>
      <c r="CC88" s="22">
        <f t="shared" si="103"/>
        <v>0</v>
      </c>
      <c r="CD88" s="22">
        <v>0</v>
      </c>
      <c r="CE88" s="22">
        <v>0</v>
      </c>
      <c r="CF88" s="22">
        <f t="shared" si="104"/>
        <v>0</v>
      </c>
      <c r="CG88" s="22">
        <v>0</v>
      </c>
      <c r="CH88" s="22">
        <v>0</v>
      </c>
      <c r="CI88" s="22">
        <f t="shared" si="105"/>
        <v>0</v>
      </c>
      <c r="CJ88" s="22">
        <v>0</v>
      </c>
      <c r="CK88" s="45">
        <v>0</v>
      </c>
      <c r="CL88" s="22">
        <f t="shared" si="106"/>
        <v>0</v>
      </c>
      <c r="CM88" s="22">
        <v>0</v>
      </c>
      <c r="CN88" s="22">
        <v>86.3</v>
      </c>
      <c r="CO88" s="22">
        <f t="shared" si="107"/>
        <v>43.15</v>
      </c>
      <c r="CP88" s="22">
        <v>0</v>
      </c>
      <c r="CQ88" s="22">
        <v>0</v>
      </c>
      <c r="CR88" s="22">
        <f t="shared" si="70"/>
        <v>4360</v>
      </c>
      <c r="CS88" s="22">
        <f t="shared" si="71"/>
        <v>2115.525</v>
      </c>
      <c r="CT88" s="22">
        <f t="shared" si="72"/>
        <v>1891.3</v>
      </c>
      <c r="CU88" s="45">
        <v>0</v>
      </c>
      <c r="CV88" s="22">
        <f t="shared" si="108"/>
        <v>0</v>
      </c>
      <c r="CW88" s="22">
        <v>0</v>
      </c>
      <c r="CX88" s="22">
        <v>0</v>
      </c>
      <c r="CY88" s="22">
        <f t="shared" si="109"/>
        <v>0</v>
      </c>
      <c r="CZ88" s="22">
        <v>0</v>
      </c>
      <c r="DA88" s="45">
        <v>0</v>
      </c>
      <c r="DB88" s="22">
        <f t="shared" si="110"/>
        <v>0</v>
      </c>
      <c r="DC88" s="22">
        <v>0</v>
      </c>
      <c r="DD88" s="45">
        <v>0</v>
      </c>
      <c r="DE88" s="22">
        <f t="shared" si="111"/>
        <v>0</v>
      </c>
      <c r="DF88" s="22">
        <v>0</v>
      </c>
      <c r="DG88" s="45">
        <v>0</v>
      </c>
      <c r="DH88" s="22">
        <f t="shared" si="112"/>
        <v>0</v>
      </c>
      <c r="DI88" s="22">
        <v>0</v>
      </c>
      <c r="DJ88" s="22">
        <v>218</v>
      </c>
      <c r="DK88" s="22">
        <f t="shared" si="113"/>
        <v>109</v>
      </c>
      <c r="DL88" s="22">
        <v>0</v>
      </c>
      <c r="DM88" s="22">
        <v>0</v>
      </c>
      <c r="DN88" s="22">
        <f t="shared" si="73"/>
        <v>218</v>
      </c>
      <c r="DO88" s="22">
        <f t="shared" si="74"/>
        <v>109</v>
      </c>
      <c r="DP88" s="22">
        <f t="shared" si="75"/>
        <v>0</v>
      </c>
    </row>
    <row r="89" spans="1:120" ht="17.25">
      <c r="A89" s="11">
        <v>80</v>
      </c>
      <c r="B89" s="20" t="s">
        <v>86</v>
      </c>
      <c r="C89" s="22">
        <v>0.336</v>
      </c>
      <c r="D89" s="22">
        <v>1.814</v>
      </c>
      <c r="E89" s="22">
        <f t="shared" si="63"/>
        <v>4994.7</v>
      </c>
      <c r="F89" s="22">
        <f t="shared" si="64"/>
        <v>2372.791666666667</v>
      </c>
      <c r="G89" s="22">
        <f t="shared" si="64"/>
        <v>2137.9</v>
      </c>
      <c r="H89" s="22">
        <f t="shared" si="76"/>
        <v>90.10061987462026</v>
      </c>
      <c r="I89" s="22">
        <f t="shared" si="65"/>
        <v>1494.7</v>
      </c>
      <c r="J89" s="22">
        <f t="shared" si="66"/>
        <v>622.7916666666666</v>
      </c>
      <c r="K89" s="22">
        <f t="shared" si="67"/>
        <v>250</v>
      </c>
      <c r="L89" s="22">
        <f t="shared" si="77"/>
        <v>40.14183448183582</v>
      </c>
      <c r="M89" s="22">
        <f t="shared" si="68"/>
        <v>95.7</v>
      </c>
      <c r="N89" s="22">
        <f t="shared" si="68"/>
        <v>39.875</v>
      </c>
      <c r="O89" s="22">
        <f t="shared" si="68"/>
        <v>25.8</v>
      </c>
      <c r="P89" s="22">
        <f t="shared" si="78"/>
        <v>64.70219435736678</v>
      </c>
      <c r="Q89" s="22">
        <v>2.8</v>
      </c>
      <c r="R89" s="22">
        <f t="shared" si="79"/>
        <v>1.1666666666666665</v>
      </c>
      <c r="S89" s="22">
        <v>0</v>
      </c>
      <c r="T89" s="22">
        <f t="shared" si="80"/>
        <v>0</v>
      </c>
      <c r="U89" s="22">
        <v>199</v>
      </c>
      <c r="V89" s="22">
        <f t="shared" si="81"/>
        <v>82.91666666666666</v>
      </c>
      <c r="W89" s="22">
        <v>110.7</v>
      </c>
      <c r="X89" s="22">
        <f t="shared" si="82"/>
        <v>133.50753768844223</v>
      </c>
      <c r="Y89" s="22">
        <v>92.9</v>
      </c>
      <c r="Z89" s="22">
        <f t="shared" si="83"/>
        <v>38.708333333333336</v>
      </c>
      <c r="AA89" s="22">
        <v>25.8</v>
      </c>
      <c r="AB89" s="22">
        <f t="shared" si="84"/>
        <v>66.65231431646932</v>
      </c>
      <c r="AC89" s="22">
        <v>0</v>
      </c>
      <c r="AD89" s="22">
        <f t="shared" si="85"/>
        <v>0</v>
      </c>
      <c r="AE89" s="22">
        <v>0</v>
      </c>
      <c r="AF89" s="22" t="e">
        <f t="shared" si="86"/>
        <v>#DIV/0!</v>
      </c>
      <c r="AG89" s="22">
        <v>0</v>
      </c>
      <c r="AH89" s="22">
        <f t="shared" si="87"/>
        <v>0</v>
      </c>
      <c r="AI89" s="22">
        <v>0</v>
      </c>
      <c r="AJ89" s="22" t="e">
        <f t="shared" si="88"/>
        <v>#DIV/0!</v>
      </c>
      <c r="AK89" s="22">
        <v>0</v>
      </c>
      <c r="AL89" s="22">
        <f t="shared" si="89"/>
        <v>0</v>
      </c>
      <c r="AM89" s="22">
        <v>0</v>
      </c>
      <c r="AN89" s="22">
        <v>0</v>
      </c>
      <c r="AO89" s="22">
        <f t="shared" si="90"/>
        <v>0</v>
      </c>
      <c r="AP89" s="22">
        <v>0</v>
      </c>
      <c r="AQ89" s="22">
        <v>3500</v>
      </c>
      <c r="AR89" s="22">
        <f t="shared" si="91"/>
        <v>1750</v>
      </c>
      <c r="AS89" s="22">
        <v>1887.9</v>
      </c>
      <c r="AT89" s="22">
        <v>0</v>
      </c>
      <c r="AU89" s="22">
        <f t="shared" si="92"/>
        <v>0</v>
      </c>
      <c r="AV89" s="22">
        <v>0</v>
      </c>
      <c r="AW89" s="22">
        <v>0</v>
      </c>
      <c r="AX89" s="22">
        <f t="shared" si="93"/>
        <v>0</v>
      </c>
      <c r="AY89" s="22">
        <v>0</v>
      </c>
      <c r="AZ89" s="22">
        <v>0</v>
      </c>
      <c r="BA89" s="22">
        <f t="shared" si="94"/>
        <v>0</v>
      </c>
      <c r="BB89" s="22">
        <v>0</v>
      </c>
      <c r="BC89" s="22">
        <f t="shared" si="69"/>
        <v>1200</v>
      </c>
      <c r="BD89" s="22">
        <f t="shared" si="69"/>
        <v>500</v>
      </c>
      <c r="BE89" s="22">
        <f t="shared" si="69"/>
        <v>113.5</v>
      </c>
      <c r="BF89" s="22">
        <f t="shared" si="95"/>
        <v>22.7</v>
      </c>
      <c r="BG89" s="22">
        <v>1200</v>
      </c>
      <c r="BH89" s="22">
        <f t="shared" si="96"/>
        <v>500</v>
      </c>
      <c r="BI89" s="22">
        <v>113.5</v>
      </c>
      <c r="BJ89" s="22">
        <v>0</v>
      </c>
      <c r="BK89" s="22">
        <f t="shared" si="97"/>
        <v>0</v>
      </c>
      <c r="BL89" s="22">
        <v>0</v>
      </c>
      <c r="BM89" s="22">
        <v>0</v>
      </c>
      <c r="BN89" s="22">
        <f t="shared" si="98"/>
        <v>0</v>
      </c>
      <c r="BO89" s="22">
        <v>0</v>
      </c>
      <c r="BP89" s="22">
        <v>0</v>
      </c>
      <c r="BQ89" s="22">
        <f t="shared" si="99"/>
        <v>0</v>
      </c>
      <c r="BR89" s="22">
        <v>0</v>
      </c>
      <c r="BS89" s="22">
        <v>0</v>
      </c>
      <c r="BT89" s="22">
        <f t="shared" si="100"/>
        <v>0</v>
      </c>
      <c r="BU89" s="22">
        <v>0</v>
      </c>
      <c r="BV89" s="22">
        <v>0</v>
      </c>
      <c r="BW89" s="22">
        <f t="shared" si="101"/>
        <v>0</v>
      </c>
      <c r="BX89" s="22">
        <v>0</v>
      </c>
      <c r="BY89" s="22">
        <v>0</v>
      </c>
      <c r="BZ89" s="22">
        <f t="shared" si="102"/>
        <v>0</v>
      </c>
      <c r="CA89" s="22">
        <v>0</v>
      </c>
      <c r="CB89" s="22">
        <v>0</v>
      </c>
      <c r="CC89" s="22">
        <f t="shared" si="103"/>
        <v>0</v>
      </c>
      <c r="CD89" s="22">
        <v>0</v>
      </c>
      <c r="CE89" s="22">
        <v>0</v>
      </c>
      <c r="CF89" s="22">
        <f t="shared" si="104"/>
        <v>0</v>
      </c>
      <c r="CG89" s="22">
        <v>0</v>
      </c>
      <c r="CH89" s="22">
        <v>0</v>
      </c>
      <c r="CI89" s="22">
        <f t="shared" si="105"/>
        <v>0</v>
      </c>
      <c r="CJ89" s="22">
        <v>0</v>
      </c>
      <c r="CK89" s="45">
        <v>0</v>
      </c>
      <c r="CL89" s="22">
        <f t="shared" si="106"/>
        <v>0</v>
      </c>
      <c r="CM89" s="22">
        <v>0</v>
      </c>
      <c r="CN89" s="22">
        <v>0</v>
      </c>
      <c r="CO89" s="22">
        <f t="shared" si="107"/>
        <v>0</v>
      </c>
      <c r="CP89" s="22">
        <v>0</v>
      </c>
      <c r="CQ89" s="22">
        <v>0</v>
      </c>
      <c r="CR89" s="22">
        <f t="shared" si="70"/>
        <v>4994.7</v>
      </c>
      <c r="CS89" s="22">
        <f t="shared" si="71"/>
        <v>2372.791666666667</v>
      </c>
      <c r="CT89" s="22">
        <f t="shared" si="72"/>
        <v>2137.9</v>
      </c>
      <c r="CU89" s="45">
        <v>0</v>
      </c>
      <c r="CV89" s="22">
        <f t="shared" si="108"/>
        <v>0</v>
      </c>
      <c r="CW89" s="22">
        <v>0</v>
      </c>
      <c r="CX89" s="22">
        <v>0</v>
      </c>
      <c r="CY89" s="22">
        <f t="shared" si="109"/>
        <v>0</v>
      </c>
      <c r="CZ89" s="22">
        <v>0</v>
      </c>
      <c r="DA89" s="45">
        <v>0</v>
      </c>
      <c r="DB89" s="22">
        <f t="shared" si="110"/>
        <v>0</v>
      </c>
      <c r="DC89" s="22">
        <v>0</v>
      </c>
      <c r="DD89" s="45">
        <v>0</v>
      </c>
      <c r="DE89" s="22">
        <f t="shared" si="111"/>
        <v>0</v>
      </c>
      <c r="DF89" s="22">
        <v>0</v>
      </c>
      <c r="DG89" s="45">
        <v>0</v>
      </c>
      <c r="DH89" s="22">
        <f t="shared" si="112"/>
        <v>0</v>
      </c>
      <c r="DI89" s="22">
        <v>0</v>
      </c>
      <c r="DJ89" s="22">
        <v>250</v>
      </c>
      <c r="DK89" s="22">
        <f t="shared" si="113"/>
        <v>125</v>
      </c>
      <c r="DL89" s="22">
        <v>0</v>
      </c>
      <c r="DM89" s="22">
        <v>0</v>
      </c>
      <c r="DN89" s="22">
        <f t="shared" si="73"/>
        <v>250</v>
      </c>
      <c r="DO89" s="22">
        <f t="shared" si="74"/>
        <v>125</v>
      </c>
      <c r="DP89" s="22">
        <f t="shared" si="75"/>
        <v>0</v>
      </c>
    </row>
    <row r="90" spans="1:120" ht="17.25">
      <c r="A90" s="11">
        <v>81</v>
      </c>
      <c r="B90" s="34" t="s">
        <v>87</v>
      </c>
      <c r="C90" s="22">
        <v>53.3791</v>
      </c>
      <c r="D90" s="22">
        <v>326.67</v>
      </c>
      <c r="E90" s="22">
        <f t="shared" si="63"/>
        <v>4584.7</v>
      </c>
      <c r="F90" s="22">
        <f t="shared" si="64"/>
        <v>2233.1</v>
      </c>
      <c r="G90" s="22">
        <f t="shared" si="64"/>
        <v>2531.95</v>
      </c>
      <c r="H90" s="22">
        <f t="shared" si="76"/>
        <v>113.38274148045318</v>
      </c>
      <c r="I90" s="22">
        <f t="shared" si="65"/>
        <v>711</v>
      </c>
      <c r="J90" s="22">
        <f t="shared" si="66"/>
        <v>296.25</v>
      </c>
      <c r="K90" s="22">
        <f t="shared" si="67"/>
        <v>626.25</v>
      </c>
      <c r="L90" s="22">
        <f t="shared" si="77"/>
        <v>211.39240506329116</v>
      </c>
      <c r="M90" s="22">
        <f t="shared" si="68"/>
        <v>101</v>
      </c>
      <c r="N90" s="22">
        <f t="shared" si="68"/>
        <v>42.083333333333336</v>
      </c>
      <c r="O90" s="22">
        <f t="shared" si="68"/>
        <v>61.550000000000004</v>
      </c>
      <c r="P90" s="22">
        <f t="shared" si="78"/>
        <v>146.25742574257424</v>
      </c>
      <c r="Q90" s="22">
        <v>5</v>
      </c>
      <c r="R90" s="22">
        <f t="shared" si="79"/>
        <v>2.0833333333333335</v>
      </c>
      <c r="S90" s="22">
        <v>0.06</v>
      </c>
      <c r="T90" s="22">
        <f t="shared" si="80"/>
        <v>2.8799999999999994</v>
      </c>
      <c r="U90" s="22">
        <v>410</v>
      </c>
      <c r="V90" s="22">
        <f t="shared" si="81"/>
        <v>170.83333333333331</v>
      </c>
      <c r="W90" s="22">
        <v>364.7</v>
      </c>
      <c r="X90" s="22">
        <f t="shared" si="82"/>
        <v>213.4829268292683</v>
      </c>
      <c r="Y90" s="22">
        <v>96</v>
      </c>
      <c r="Z90" s="22">
        <f t="shared" si="83"/>
        <v>40</v>
      </c>
      <c r="AA90" s="22">
        <v>61.49</v>
      </c>
      <c r="AB90" s="22">
        <f t="shared" si="84"/>
        <v>153.725</v>
      </c>
      <c r="AC90" s="22">
        <v>0</v>
      </c>
      <c r="AD90" s="22">
        <f t="shared" si="85"/>
        <v>0</v>
      </c>
      <c r="AE90" s="22">
        <v>0</v>
      </c>
      <c r="AF90" s="22" t="e">
        <f t="shared" si="86"/>
        <v>#DIV/0!</v>
      </c>
      <c r="AG90" s="22">
        <v>0</v>
      </c>
      <c r="AH90" s="22">
        <f t="shared" si="87"/>
        <v>0</v>
      </c>
      <c r="AI90" s="22">
        <v>0</v>
      </c>
      <c r="AJ90" s="22" t="e">
        <f t="shared" si="88"/>
        <v>#DIV/0!</v>
      </c>
      <c r="AK90" s="22">
        <v>0</v>
      </c>
      <c r="AL90" s="22">
        <f t="shared" si="89"/>
        <v>0</v>
      </c>
      <c r="AM90" s="22">
        <v>0</v>
      </c>
      <c r="AN90" s="22">
        <v>0</v>
      </c>
      <c r="AO90" s="22">
        <f t="shared" si="90"/>
        <v>0</v>
      </c>
      <c r="AP90" s="22">
        <v>0</v>
      </c>
      <c r="AQ90" s="22">
        <v>3873.7</v>
      </c>
      <c r="AR90" s="22">
        <f t="shared" si="91"/>
        <v>1936.85</v>
      </c>
      <c r="AS90" s="22">
        <v>1905.7</v>
      </c>
      <c r="AT90" s="22">
        <v>0</v>
      </c>
      <c r="AU90" s="22">
        <f t="shared" si="92"/>
        <v>0</v>
      </c>
      <c r="AV90" s="22">
        <v>0</v>
      </c>
      <c r="AW90" s="22">
        <v>0</v>
      </c>
      <c r="AX90" s="22">
        <f t="shared" si="93"/>
        <v>0</v>
      </c>
      <c r="AY90" s="22">
        <v>0</v>
      </c>
      <c r="AZ90" s="22">
        <v>0</v>
      </c>
      <c r="BA90" s="22">
        <f t="shared" si="94"/>
        <v>0</v>
      </c>
      <c r="BB90" s="22">
        <v>0</v>
      </c>
      <c r="BC90" s="22">
        <f t="shared" si="69"/>
        <v>200</v>
      </c>
      <c r="BD90" s="22">
        <f t="shared" si="69"/>
        <v>83.33333333333334</v>
      </c>
      <c r="BE90" s="22">
        <f t="shared" si="69"/>
        <v>200</v>
      </c>
      <c r="BF90" s="22">
        <f t="shared" si="95"/>
        <v>240</v>
      </c>
      <c r="BG90" s="22">
        <v>200</v>
      </c>
      <c r="BH90" s="22">
        <f t="shared" si="96"/>
        <v>83.33333333333334</v>
      </c>
      <c r="BI90" s="22">
        <v>200</v>
      </c>
      <c r="BJ90" s="22">
        <v>0</v>
      </c>
      <c r="BK90" s="22">
        <f t="shared" si="97"/>
        <v>0</v>
      </c>
      <c r="BL90" s="22">
        <v>0</v>
      </c>
      <c r="BM90" s="22">
        <v>0</v>
      </c>
      <c r="BN90" s="22">
        <f t="shared" si="98"/>
        <v>0</v>
      </c>
      <c r="BO90" s="22">
        <v>0</v>
      </c>
      <c r="BP90" s="22">
        <v>0</v>
      </c>
      <c r="BQ90" s="22">
        <f t="shared" si="99"/>
        <v>0</v>
      </c>
      <c r="BR90" s="22">
        <v>0</v>
      </c>
      <c r="BS90" s="22">
        <v>0</v>
      </c>
      <c r="BT90" s="22">
        <f t="shared" si="100"/>
        <v>0</v>
      </c>
      <c r="BU90" s="22">
        <v>0</v>
      </c>
      <c r="BV90" s="22">
        <v>0</v>
      </c>
      <c r="BW90" s="22">
        <f t="shared" si="101"/>
        <v>0</v>
      </c>
      <c r="BX90" s="22">
        <v>0</v>
      </c>
      <c r="BY90" s="22">
        <v>0</v>
      </c>
      <c r="BZ90" s="22">
        <f t="shared" si="102"/>
        <v>0</v>
      </c>
      <c r="CA90" s="22">
        <v>0</v>
      </c>
      <c r="CB90" s="22">
        <v>0</v>
      </c>
      <c r="CC90" s="22">
        <f t="shared" si="103"/>
        <v>0</v>
      </c>
      <c r="CD90" s="22">
        <v>0</v>
      </c>
      <c r="CE90" s="22">
        <v>0</v>
      </c>
      <c r="CF90" s="22">
        <f t="shared" si="104"/>
        <v>0</v>
      </c>
      <c r="CG90" s="22">
        <v>0</v>
      </c>
      <c r="CH90" s="22">
        <v>0</v>
      </c>
      <c r="CI90" s="22">
        <f t="shared" si="105"/>
        <v>0</v>
      </c>
      <c r="CJ90" s="22">
        <v>0</v>
      </c>
      <c r="CK90" s="45">
        <v>0</v>
      </c>
      <c r="CL90" s="22">
        <f t="shared" si="106"/>
        <v>0</v>
      </c>
      <c r="CM90" s="22">
        <v>0</v>
      </c>
      <c r="CN90" s="22">
        <v>0</v>
      </c>
      <c r="CO90" s="22">
        <f t="shared" si="107"/>
        <v>0</v>
      </c>
      <c r="CP90" s="22">
        <v>0</v>
      </c>
      <c r="CQ90" s="22">
        <v>0</v>
      </c>
      <c r="CR90" s="22">
        <f t="shared" si="70"/>
        <v>4584.7</v>
      </c>
      <c r="CS90" s="22">
        <f t="shared" si="71"/>
        <v>2233.1</v>
      </c>
      <c r="CT90" s="22">
        <f t="shared" si="72"/>
        <v>2531.95</v>
      </c>
      <c r="CU90" s="45">
        <v>0</v>
      </c>
      <c r="CV90" s="22">
        <f t="shared" si="108"/>
        <v>0</v>
      </c>
      <c r="CW90" s="22">
        <v>0</v>
      </c>
      <c r="CX90" s="22">
        <v>0</v>
      </c>
      <c r="CY90" s="22">
        <f t="shared" si="109"/>
        <v>0</v>
      </c>
      <c r="CZ90" s="22">
        <v>0</v>
      </c>
      <c r="DA90" s="45">
        <v>0</v>
      </c>
      <c r="DB90" s="22">
        <f t="shared" si="110"/>
        <v>0</v>
      </c>
      <c r="DC90" s="22">
        <v>0</v>
      </c>
      <c r="DD90" s="45">
        <v>0</v>
      </c>
      <c r="DE90" s="22">
        <f t="shared" si="111"/>
        <v>0</v>
      </c>
      <c r="DF90" s="22">
        <v>0</v>
      </c>
      <c r="DG90" s="45">
        <v>0</v>
      </c>
      <c r="DH90" s="22">
        <f t="shared" si="112"/>
        <v>0</v>
      </c>
      <c r="DI90" s="22">
        <v>0</v>
      </c>
      <c r="DJ90" s="22">
        <v>0</v>
      </c>
      <c r="DK90" s="22">
        <f t="shared" si="113"/>
        <v>0</v>
      </c>
      <c r="DL90" s="22">
        <v>0</v>
      </c>
      <c r="DM90" s="22">
        <v>0</v>
      </c>
      <c r="DN90" s="22">
        <f t="shared" si="73"/>
        <v>0</v>
      </c>
      <c r="DO90" s="22">
        <f t="shared" si="74"/>
        <v>0</v>
      </c>
      <c r="DP90" s="22">
        <f t="shared" si="75"/>
        <v>0</v>
      </c>
    </row>
    <row r="91" spans="1:120" ht="17.25">
      <c r="A91" s="11">
        <v>82</v>
      </c>
      <c r="B91" s="20" t="s">
        <v>88</v>
      </c>
      <c r="C91" s="22">
        <v>206.3461</v>
      </c>
      <c r="D91" s="22">
        <v>0.341</v>
      </c>
      <c r="E91" s="22">
        <f t="shared" si="63"/>
        <v>10811.900000000001</v>
      </c>
      <c r="F91" s="22">
        <f t="shared" si="64"/>
        <v>5284.641666666667</v>
      </c>
      <c r="G91" s="22">
        <f t="shared" si="64"/>
        <v>5184.642</v>
      </c>
      <c r="H91" s="22">
        <f t="shared" si="76"/>
        <v>98.10773042006946</v>
      </c>
      <c r="I91" s="22">
        <f t="shared" si="65"/>
        <v>1462.6999999999998</v>
      </c>
      <c r="J91" s="22">
        <f t="shared" si="66"/>
        <v>610.0416666666666</v>
      </c>
      <c r="K91" s="22">
        <f t="shared" si="67"/>
        <v>462.94199999999995</v>
      </c>
      <c r="L91" s="22">
        <f t="shared" si="77"/>
        <v>75.88694761286797</v>
      </c>
      <c r="M91" s="22">
        <f t="shared" si="68"/>
        <v>428.4</v>
      </c>
      <c r="N91" s="22">
        <f t="shared" si="68"/>
        <v>178.49999999999997</v>
      </c>
      <c r="O91" s="22">
        <f t="shared" si="68"/>
        <v>76.4</v>
      </c>
      <c r="P91" s="22">
        <f t="shared" si="78"/>
        <v>42.80112044817928</v>
      </c>
      <c r="Q91" s="22">
        <v>0</v>
      </c>
      <c r="R91" s="22">
        <f t="shared" si="79"/>
        <v>0</v>
      </c>
      <c r="S91" s="22">
        <v>0</v>
      </c>
      <c r="T91" s="22" t="e">
        <f t="shared" si="80"/>
        <v>#DIV/0!</v>
      </c>
      <c r="U91" s="22">
        <v>817.3</v>
      </c>
      <c r="V91" s="22">
        <f t="shared" si="81"/>
        <v>340.5416666666667</v>
      </c>
      <c r="W91" s="22">
        <v>386.5</v>
      </c>
      <c r="X91" s="22">
        <f t="shared" si="82"/>
        <v>113.49565642970757</v>
      </c>
      <c r="Y91" s="22">
        <v>428.4</v>
      </c>
      <c r="Z91" s="22">
        <f t="shared" si="83"/>
        <v>178.49999999999997</v>
      </c>
      <c r="AA91" s="22">
        <v>76.4</v>
      </c>
      <c r="AB91" s="22">
        <f t="shared" si="84"/>
        <v>42.80112044817928</v>
      </c>
      <c r="AC91" s="22">
        <v>7</v>
      </c>
      <c r="AD91" s="22">
        <f t="shared" si="85"/>
        <v>3.5</v>
      </c>
      <c r="AE91" s="22">
        <v>0.042</v>
      </c>
      <c r="AF91" s="22">
        <f t="shared" si="86"/>
        <v>1.2</v>
      </c>
      <c r="AG91" s="22">
        <v>0</v>
      </c>
      <c r="AH91" s="22">
        <f t="shared" si="87"/>
        <v>0</v>
      </c>
      <c r="AI91" s="22">
        <v>0</v>
      </c>
      <c r="AJ91" s="22" t="e">
        <f t="shared" si="88"/>
        <v>#DIV/0!</v>
      </c>
      <c r="AK91" s="22">
        <v>0</v>
      </c>
      <c r="AL91" s="22">
        <f t="shared" si="89"/>
        <v>0</v>
      </c>
      <c r="AM91" s="22">
        <v>0</v>
      </c>
      <c r="AN91" s="22">
        <v>0</v>
      </c>
      <c r="AO91" s="22">
        <f t="shared" si="90"/>
        <v>0</v>
      </c>
      <c r="AP91" s="22">
        <v>0</v>
      </c>
      <c r="AQ91" s="22">
        <v>9349.2</v>
      </c>
      <c r="AR91" s="22">
        <f t="shared" si="91"/>
        <v>4674.6</v>
      </c>
      <c r="AS91" s="22">
        <v>4721.7</v>
      </c>
      <c r="AT91" s="22">
        <v>0</v>
      </c>
      <c r="AU91" s="22">
        <f t="shared" si="92"/>
        <v>0</v>
      </c>
      <c r="AV91" s="22">
        <v>0</v>
      </c>
      <c r="AW91" s="22">
        <v>0</v>
      </c>
      <c r="AX91" s="22">
        <f t="shared" si="93"/>
        <v>0</v>
      </c>
      <c r="AY91" s="22">
        <v>0</v>
      </c>
      <c r="AZ91" s="22">
        <v>0</v>
      </c>
      <c r="BA91" s="22">
        <f t="shared" si="94"/>
        <v>0</v>
      </c>
      <c r="BB91" s="22">
        <v>0</v>
      </c>
      <c r="BC91" s="22">
        <f t="shared" si="69"/>
        <v>210</v>
      </c>
      <c r="BD91" s="22">
        <f t="shared" si="69"/>
        <v>87.5</v>
      </c>
      <c r="BE91" s="22">
        <f t="shared" si="69"/>
        <v>0</v>
      </c>
      <c r="BF91" s="22">
        <f t="shared" si="95"/>
        <v>0</v>
      </c>
      <c r="BG91" s="22">
        <v>210</v>
      </c>
      <c r="BH91" s="22">
        <f t="shared" si="96"/>
        <v>87.5</v>
      </c>
      <c r="BI91" s="22">
        <v>0</v>
      </c>
      <c r="BJ91" s="22">
        <v>0</v>
      </c>
      <c r="BK91" s="22">
        <f t="shared" si="97"/>
        <v>0</v>
      </c>
      <c r="BL91" s="22">
        <v>0</v>
      </c>
      <c r="BM91" s="22">
        <v>0</v>
      </c>
      <c r="BN91" s="22">
        <f t="shared" si="98"/>
        <v>0</v>
      </c>
      <c r="BO91" s="22">
        <v>0</v>
      </c>
      <c r="BP91" s="22">
        <v>0</v>
      </c>
      <c r="BQ91" s="22">
        <f t="shared" si="99"/>
        <v>0</v>
      </c>
      <c r="BR91" s="22">
        <v>0</v>
      </c>
      <c r="BS91" s="22">
        <v>0</v>
      </c>
      <c r="BT91" s="22">
        <f t="shared" si="100"/>
        <v>0</v>
      </c>
      <c r="BU91" s="22">
        <v>0</v>
      </c>
      <c r="BV91" s="22">
        <v>0</v>
      </c>
      <c r="BW91" s="22">
        <f t="shared" si="101"/>
        <v>0</v>
      </c>
      <c r="BX91" s="22">
        <v>0</v>
      </c>
      <c r="BY91" s="22">
        <v>0</v>
      </c>
      <c r="BZ91" s="22">
        <f t="shared" si="102"/>
        <v>0</v>
      </c>
      <c r="CA91" s="22">
        <v>0</v>
      </c>
      <c r="CB91" s="22">
        <v>0</v>
      </c>
      <c r="CC91" s="22">
        <f t="shared" si="103"/>
        <v>0</v>
      </c>
      <c r="CD91" s="22">
        <v>0</v>
      </c>
      <c r="CE91" s="22">
        <v>0</v>
      </c>
      <c r="CF91" s="22">
        <f t="shared" si="104"/>
        <v>0</v>
      </c>
      <c r="CG91" s="22">
        <v>0</v>
      </c>
      <c r="CH91" s="22">
        <v>0</v>
      </c>
      <c r="CI91" s="22">
        <f t="shared" si="105"/>
        <v>0</v>
      </c>
      <c r="CJ91" s="22">
        <v>0</v>
      </c>
      <c r="CK91" s="45">
        <v>0</v>
      </c>
      <c r="CL91" s="22">
        <f t="shared" si="106"/>
        <v>0</v>
      </c>
      <c r="CM91" s="22">
        <v>0</v>
      </c>
      <c r="CN91" s="22">
        <v>0</v>
      </c>
      <c r="CO91" s="22">
        <f t="shared" si="107"/>
        <v>0</v>
      </c>
      <c r="CP91" s="22">
        <v>0</v>
      </c>
      <c r="CQ91" s="22">
        <v>0</v>
      </c>
      <c r="CR91" s="22">
        <f t="shared" si="70"/>
        <v>10811.900000000001</v>
      </c>
      <c r="CS91" s="22">
        <f t="shared" si="71"/>
        <v>5284.641666666667</v>
      </c>
      <c r="CT91" s="22">
        <f t="shared" si="72"/>
        <v>5184.642</v>
      </c>
      <c r="CU91" s="45">
        <v>0</v>
      </c>
      <c r="CV91" s="22">
        <f t="shared" si="108"/>
        <v>0</v>
      </c>
      <c r="CW91" s="22">
        <v>0</v>
      </c>
      <c r="CX91" s="22">
        <v>0</v>
      </c>
      <c r="CY91" s="22">
        <f t="shared" si="109"/>
        <v>0</v>
      </c>
      <c r="CZ91" s="22">
        <v>0</v>
      </c>
      <c r="DA91" s="45">
        <v>0</v>
      </c>
      <c r="DB91" s="22">
        <f t="shared" si="110"/>
        <v>0</v>
      </c>
      <c r="DC91" s="22">
        <v>0</v>
      </c>
      <c r="DD91" s="45">
        <v>0</v>
      </c>
      <c r="DE91" s="22">
        <f t="shared" si="111"/>
        <v>0</v>
      </c>
      <c r="DF91" s="22">
        <v>0</v>
      </c>
      <c r="DG91" s="45">
        <v>0</v>
      </c>
      <c r="DH91" s="22">
        <f t="shared" si="112"/>
        <v>0</v>
      </c>
      <c r="DI91" s="22">
        <v>0</v>
      </c>
      <c r="DJ91" s="22">
        <v>550</v>
      </c>
      <c r="DK91" s="22">
        <f t="shared" si="113"/>
        <v>275</v>
      </c>
      <c r="DL91" s="22">
        <v>0</v>
      </c>
      <c r="DM91" s="22">
        <v>0</v>
      </c>
      <c r="DN91" s="22">
        <f t="shared" si="73"/>
        <v>550</v>
      </c>
      <c r="DO91" s="22">
        <f t="shared" si="74"/>
        <v>275</v>
      </c>
      <c r="DP91" s="22">
        <f t="shared" si="75"/>
        <v>0</v>
      </c>
    </row>
    <row r="92" spans="1:120" ht="17.25">
      <c r="A92" s="11">
        <v>83</v>
      </c>
      <c r="B92" s="20" t="s">
        <v>89</v>
      </c>
      <c r="C92" s="22">
        <v>170.326</v>
      </c>
      <c r="D92" s="22">
        <v>76.647</v>
      </c>
      <c r="E92" s="22">
        <f t="shared" si="63"/>
        <v>7030.099999999999</v>
      </c>
      <c r="F92" s="22">
        <f t="shared" si="64"/>
        <v>3307.85</v>
      </c>
      <c r="G92" s="22">
        <f t="shared" si="64"/>
        <v>3501.25</v>
      </c>
      <c r="H92" s="22">
        <f t="shared" si="76"/>
        <v>105.84669800625784</v>
      </c>
      <c r="I92" s="22">
        <f t="shared" si="65"/>
        <v>2488.4</v>
      </c>
      <c r="J92" s="22">
        <f t="shared" si="66"/>
        <v>1037</v>
      </c>
      <c r="K92" s="22">
        <f t="shared" si="67"/>
        <v>1317.25</v>
      </c>
      <c r="L92" s="22">
        <f t="shared" si="77"/>
        <v>127.02507232401157</v>
      </c>
      <c r="M92" s="22">
        <f t="shared" si="68"/>
        <v>246</v>
      </c>
      <c r="N92" s="22">
        <f t="shared" si="68"/>
        <v>102.5</v>
      </c>
      <c r="O92" s="22">
        <f t="shared" si="68"/>
        <v>81.45</v>
      </c>
      <c r="P92" s="22">
        <f t="shared" si="78"/>
        <v>79.46341463414635</v>
      </c>
      <c r="Q92" s="22">
        <v>6</v>
      </c>
      <c r="R92" s="22">
        <f t="shared" si="79"/>
        <v>2.5</v>
      </c>
      <c r="S92" s="22">
        <v>9</v>
      </c>
      <c r="T92" s="22">
        <f t="shared" si="80"/>
        <v>360</v>
      </c>
      <c r="U92" s="22">
        <v>1757</v>
      </c>
      <c r="V92" s="22">
        <f t="shared" si="81"/>
        <v>732.0833333333333</v>
      </c>
      <c r="W92" s="22">
        <v>899.9</v>
      </c>
      <c r="X92" s="22">
        <f t="shared" si="82"/>
        <v>122.92316448491749</v>
      </c>
      <c r="Y92" s="22">
        <v>240</v>
      </c>
      <c r="Z92" s="22">
        <f t="shared" si="83"/>
        <v>100</v>
      </c>
      <c r="AA92" s="22">
        <v>72.45</v>
      </c>
      <c r="AB92" s="22">
        <f t="shared" si="84"/>
        <v>72.45</v>
      </c>
      <c r="AC92" s="22">
        <v>2</v>
      </c>
      <c r="AD92" s="22">
        <f t="shared" si="85"/>
        <v>1</v>
      </c>
      <c r="AE92" s="22">
        <v>2</v>
      </c>
      <c r="AF92" s="22">
        <f t="shared" si="86"/>
        <v>200</v>
      </c>
      <c r="AG92" s="22">
        <v>0</v>
      </c>
      <c r="AH92" s="22">
        <f t="shared" si="87"/>
        <v>0</v>
      </c>
      <c r="AI92" s="22">
        <v>0</v>
      </c>
      <c r="AJ92" s="22" t="e">
        <f t="shared" si="88"/>
        <v>#DIV/0!</v>
      </c>
      <c r="AK92" s="22">
        <v>0</v>
      </c>
      <c r="AL92" s="22">
        <f t="shared" si="89"/>
        <v>0</v>
      </c>
      <c r="AM92" s="22">
        <v>0</v>
      </c>
      <c r="AN92" s="22">
        <v>0</v>
      </c>
      <c r="AO92" s="22">
        <f t="shared" si="90"/>
        <v>0</v>
      </c>
      <c r="AP92" s="22">
        <v>0</v>
      </c>
      <c r="AQ92" s="22">
        <v>4541.7</v>
      </c>
      <c r="AR92" s="22">
        <f t="shared" si="91"/>
        <v>2270.85</v>
      </c>
      <c r="AS92" s="22">
        <v>2184</v>
      </c>
      <c r="AT92" s="22">
        <v>0</v>
      </c>
      <c r="AU92" s="22">
        <f t="shared" si="92"/>
        <v>0</v>
      </c>
      <c r="AV92" s="22">
        <v>0</v>
      </c>
      <c r="AW92" s="22">
        <v>0</v>
      </c>
      <c r="AX92" s="22">
        <f t="shared" si="93"/>
        <v>0</v>
      </c>
      <c r="AY92" s="22">
        <v>0</v>
      </c>
      <c r="AZ92" s="22">
        <v>0</v>
      </c>
      <c r="BA92" s="22">
        <f t="shared" si="94"/>
        <v>0</v>
      </c>
      <c r="BB92" s="22">
        <v>0</v>
      </c>
      <c r="BC92" s="22">
        <f t="shared" si="69"/>
        <v>483.4</v>
      </c>
      <c r="BD92" s="22">
        <f t="shared" si="69"/>
        <v>201.41666666666669</v>
      </c>
      <c r="BE92" s="22">
        <f t="shared" si="69"/>
        <v>333.9</v>
      </c>
      <c r="BF92" s="22">
        <f t="shared" si="95"/>
        <v>165.77575506826642</v>
      </c>
      <c r="BG92" s="22">
        <v>323.4</v>
      </c>
      <c r="BH92" s="22">
        <f t="shared" si="96"/>
        <v>134.75</v>
      </c>
      <c r="BI92" s="22">
        <v>173.9</v>
      </c>
      <c r="BJ92" s="22">
        <v>0</v>
      </c>
      <c r="BK92" s="22">
        <f t="shared" si="97"/>
        <v>0</v>
      </c>
      <c r="BL92" s="22">
        <v>0</v>
      </c>
      <c r="BM92" s="22">
        <v>0</v>
      </c>
      <c r="BN92" s="22">
        <f t="shared" si="98"/>
        <v>0</v>
      </c>
      <c r="BO92" s="22">
        <v>0</v>
      </c>
      <c r="BP92" s="22">
        <v>160</v>
      </c>
      <c r="BQ92" s="22">
        <f t="shared" si="99"/>
        <v>66.66666666666667</v>
      </c>
      <c r="BR92" s="22">
        <v>160</v>
      </c>
      <c r="BS92" s="22">
        <v>0</v>
      </c>
      <c r="BT92" s="22">
        <f t="shared" si="100"/>
        <v>0</v>
      </c>
      <c r="BU92" s="22">
        <v>0</v>
      </c>
      <c r="BV92" s="22">
        <v>0</v>
      </c>
      <c r="BW92" s="22">
        <f t="shared" si="101"/>
        <v>0</v>
      </c>
      <c r="BX92" s="22">
        <v>0</v>
      </c>
      <c r="BY92" s="22">
        <v>0</v>
      </c>
      <c r="BZ92" s="22">
        <f t="shared" si="102"/>
        <v>0</v>
      </c>
      <c r="CA92" s="22">
        <v>0</v>
      </c>
      <c r="CB92" s="22">
        <v>0</v>
      </c>
      <c r="CC92" s="22">
        <f t="shared" si="103"/>
        <v>0</v>
      </c>
      <c r="CD92" s="22">
        <v>0</v>
      </c>
      <c r="CE92" s="22">
        <v>0</v>
      </c>
      <c r="CF92" s="22">
        <f t="shared" si="104"/>
        <v>0</v>
      </c>
      <c r="CG92" s="22">
        <v>0</v>
      </c>
      <c r="CH92" s="22">
        <v>0</v>
      </c>
      <c r="CI92" s="22">
        <f t="shared" si="105"/>
        <v>0</v>
      </c>
      <c r="CJ92" s="22">
        <v>0</v>
      </c>
      <c r="CK92" s="45">
        <v>0</v>
      </c>
      <c r="CL92" s="22">
        <f t="shared" si="106"/>
        <v>0</v>
      </c>
      <c r="CM92" s="22">
        <v>0</v>
      </c>
      <c r="CN92" s="22">
        <v>0</v>
      </c>
      <c r="CO92" s="22">
        <f t="shared" si="107"/>
        <v>0</v>
      </c>
      <c r="CP92" s="22">
        <v>0</v>
      </c>
      <c r="CQ92" s="22">
        <v>0</v>
      </c>
      <c r="CR92" s="22">
        <f t="shared" si="70"/>
        <v>7030.099999999999</v>
      </c>
      <c r="CS92" s="22">
        <f t="shared" si="71"/>
        <v>3307.85</v>
      </c>
      <c r="CT92" s="22">
        <f t="shared" si="72"/>
        <v>3501.25</v>
      </c>
      <c r="CU92" s="45">
        <v>0</v>
      </c>
      <c r="CV92" s="22">
        <f t="shared" si="108"/>
        <v>0</v>
      </c>
      <c r="CW92" s="22">
        <v>0</v>
      </c>
      <c r="CX92" s="22">
        <v>0</v>
      </c>
      <c r="CY92" s="22">
        <f t="shared" si="109"/>
        <v>0</v>
      </c>
      <c r="CZ92" s="22">
        <v>0</v>
      </c>
      <c r="DA92" s="45">
        <v>0</v>
      </c>
      <c r="DB92" s="22">
        <f t="shared" si="110"/>
        <v>0</v>
      </c>
      <c r="DC92" s="22">
        <v>0</v>
      </c>
      <c r="DD92" s="45">
        <v>0</v>
      </c>
      <c r="DE92" s="22">
        <f t="shared" si="111"/>
        <v>0</v>
      </c>
      <c r="DF92" s="22">
        <v>0</v>
      </c>
      <c r="DG92" s="45">
        <v>0</v>
      </c>
      <c r="DH92" s="22">
        <f t="shared" si="112"/>
        <v>0</v>
      </c>
      <c r="DI92" s="22">
        <v>0</v>
      </c>
      <c r="DJ92" s="22">
        <v>0</v>
      </c>
      <c r="DK92" s="22">
        <f t="shared" si="113"/>
        <v>0</v>
      </c>
      <c r="DL92" s="22">
        <v>0</v>
      </c>
      <c r="DM92" s="22">
        <v>0</v>
      </c>
      <c r="DN92" s="22">
        <f t="shared" si="73"/>
        <v>0</v>
      </c>
      <c r="DO92" s="22">
        <f t="shared" si="74"/>
        <v>0</v>
      </c>
      <c r="DP92" s="22">
        <f t="shared" si="75"/>
        <v>0</v>
      </c>
    </row>
    <row r="93" spans="1:120" ht="17.25">
      <c r="A93" s="11">
        <v>84</v>
      </c>
      <c r="B93" s="20" t="s">
        <v>90</v>
      </c>
      <c r="C93" s="22">
        <v>100.934</v>
      </c>
      <c r="D93" s="22">
        <v>187.151</v>
      </c>
      <c r="E93" s="22">
        <f t="shared" si="63"/>
        <v>4640.8</v>
      </c>
      <c r="F93" s="22">
        <f t="shared" si="64"/>
        <v>2237.2416666666663</v>
      </c>
      <c r="G93" s="22">
        <f t="shared" si="64"/>
        <v>2528.506</v>
      </c>
      <c r="H93" s="22">
        <f t="shared" si="76"/>
        <v>113.01890348606358</v>
      </c>
      <c r="I93" s="22">
        <f t="shared" si="65"/>
        <v>997.9</v>
      </c>
      <c r="J93" s="22">
        <f t="shared" si="66"/>
        <v>415.7916666666666</v>
      </c>
      <c r="K93" s="22">
        <f t="shared" si="67"/>
        <v>719.0060000000001</v>
      </c>
      <c r="L93" s="22">
        <f t="shared" si="77"/>
        <v>172.924581621405</v>
      </c>
      <c r="M93" s="22">
        <f t="shared" si="68"/>
        <v>240.1</v>
      </c>
      <c r="N93" s="22">
        <f t="shared" si="68"/>
        <v>100.04166666666666</v>
      </c>
      <c r="O93" s="22">
        <f t="shared" si="68"/>
        <v>26.551</v>
      </c>
      <c r="P93" s="22">
        <f t="shared" si="78"/>
        <v>26.5399416909621</v>
      </c>
      <c r="Q93" s="22">
        <v>0</v>
      </c>
      <c r="R93" s="22">
        <f t="shared" si="79"/>
        <v>0</v>
      </c>
      <c r="S93" s="22">
        <v>0</v>
      </c>
      <c r="T93" s="22" t="e">
        <f t="shared" si="80"/>
        <v>#DIV/0!</v>
      </c>
      <c r="U93" s="22">
        <v>587.8</v>
      </c>
      <c r="V93" s="22">
        <f t="shared" si="81"/>
        <v>244.91666666666663</v>
      </c>
      <c r="W93" s="22">
        <v>373.7</v>
      </c>
      <c r="X93" s="22">
        <f t="shared" si="82"/>
        <v>152.5825110581831</v>
      </c>
      <c r="Y93" s="22">
        <v>240.1</v>
      </c>
      <c r="Z93" s="22">
        <f t="shared" si="83"/>
        <v>100.04166666666666</v>
      </c>
      <c r="AA93" s="22">
        <v>26.551</v>
      </c>
      <c r="AB93" s="22">
        <f t="shared" si="84"/>
        <v>26.5399416909621</v>
      </c>
      <c r="AC93" s="22">
        <v>0</v>
      </c>
      <c r="AD93" s="22">
        <f t="shared" si="85"/>
        <v>0</v>
      </c>
      <c r="AE93" s="22">
        <v>0</v>
      </c>
      <c r="AF93" s="22" t="e">
        <f t="shared" si="86"/>
        <v>#DIV/0!</v>
      </c>
      <c r="AG93" s="22">
        <v>0</v>
      </c>
      <c r="AH93" s="22">
        <f t="shared" si="87"/>
        <v>0</v>
      </c>
      <c r="AI93" s="22">
        <v>0</v>
      </c>
      <c r="AJ93" s="22" t="e">
        <f t="shared" si="88"/>
        <v>#DIV/0!</v>
      </c>
      <c r="AK93" s="22">
        <v>0</v>
      </c>
      <c r="AL93" s="22">
        <f t="shared" si="89"/>
        <v>0</v>
      </c>
      <c r="AM93" s="22">
        <v>0</v>
      </c>
      <c r="AN93" s="22">
        <v>0</v>
      </c>
      <c r="AO93" s="22">
        <f t="shared" si="90"/>
        <v>0</v>
      </c>
      <c r="AP93" s="22">
        <v>0</v>
      </c>
      <c r="AQ93" s="22">
        <v>3642.9</v>
      </c>
      <c r="AR93" s="22">
        <f t="shared" si="91"/>
        <v>1821.4499999999998</v>
      </c>
      <c r="AS93" s="22">
        <v>1809.5</v>
      </c>
      <c r="AT93" s="22">
        <v>0</v>
      </c>
      <c r="AU93" s="22">
        <f t="shared" si="92"/>
        <v>0</v>
      </c>
      <c r="AV93" s="22">
        <v>0</v>
      </c>
      <c r="AW93" s="22">
        <v>0</v>
      </c>
      <c r="AX93" s="22">
        <f t="shared" si="93"/>
        <v>0</v>
      </c>
      <c r="AY93" s="22">
        <v>0</v>
      </c>
      <c r="AZ93" s="22">
        <v>0</v>
      </c>
      <c r="BA93" s="22">
        <f t="shared" si="94"/>
        <v>0</v>
      </c>
      <c r="BB93" s="22">
        <v>0</v>
      </c>
      <c r="BC93" s="22">
        <f t="shared" si="69"/>
        <v>170</v>
      </c>
      <c r="BD93" s="22">
        <f t="shared" si="69"/>
        <v>70.83333333333333</v>
      </c>
      <c r="BE93" s="22">
        <f t="shared" si="69"/>
        <v>236.2</v>
      </c>
      <c r="BF93" s="22">
        <f t="shared" si="95"/>
        <v>333.45882352941175</v>
      </c>
      <c r="BG93" s="22">
        <v>170</v>
      </c>
      <c r="BH93" s="22">
        <f t="shared" si="96"/>
        <v>70.83333333333333</v>
      </c>
      <c r="BI93" s="22">
        <v>236.2</v>
      </c>
      <c r="BJ93" s="22">
        <v>0</v>
      </c>
      <c r="BK93" s="22">
        <f t="shared" si="97"/>
        <v>0</v>
      </c>
      <c r="BL93" s="22">
        <v>0</v>
      </c>
      <c r="BM93" s="22">
        <v>0</v>
      </c>
      <c r="BN93" s="22">
        <f t="shared" si="98"/>
        <v>0</v>
      </c>
      <c r="BO93" s="22">
        <v>0</v>
      </c>
      <c r="BP93" s="22">
        <v>0</v>
      </c>
      <c r="BQ93" s="22">
        <f t="shared" si="99"/>
        <v>0</v>
      </c>
      <c r="BR93" s="22">
        <v>0</v>
      </c>
      <c r="BS93" s="22">
        <v>0</v>
      </c>
      <c r="BT93" s="22">
        <f t="shared" si="100"/>
        <v>0</v>
      </c>
      <c r="BU93" s="22">
        <v>0</v>
      </c>
      <c r="BV93" s="22">
        <v>0</v>
      </c>
      <c r="BW93" s="22">
        <f t="shared" si="101"/>
        <v>0</v>
      </c>
      <c r="BX93" s="22">
        <v>0</v>
      </c>
      <c r="BY93" s="22">
        <v>0</v>
      </c>
      <c r="BZ93" s="22">
        <f t="shared" si="102"/>
        <v>0</v>
      </c>
      <c r="CA93" s="22">
        <v>0</v>
      </c>
      <c r="CB93" s="22">
        <v>0</v>
      </c>
      <c r="CC93" s="22">
        <f t="shared" si="103"/>
        <v>0</v>
      </c>
      <c r="CD93" s="22">
        <v>0</v>
      </c>
      <c r="CE93" s="22">
        <v>0</v>
      </c>
      <c r="CF93" s="22">
        <f t="shared" si="104"/>
        <v>0</v>
      </c>
      <c r="CG93" s="22">
        <v>0</v>
      </c>
      <c r="CH93" s="22">
        <v>0</v>
      </c>
      <c r="CI93" s="22">
        <f t="shared" si="105"/>
        <v>0</v>
      </c>
      <c r="CJ93" s="22">
        <v>0</v>
      </c>
      <c r="CK93" s="45">
        <v>0</v>
      </c>
      <c r="CL93" s="22">
        <f t="shared" si="106"/>
        <v>0</v>
      </c>
      <c r="CM93" s="22">
        <v>0</v>
      </c>
      <c r="CN93" s="22">
        <v>0</v>
      </c>
      <c r="CO93" s="22">
        <f t="shared" si="107"/>
        <v>0</v>
      </c>
      <c r="CP93" s="22">
        <v>82.555</v>
      </c>
      <c r="CQ93" s="22">
        <v>0</v>
      </c>
      <c r="CR93" s="22">
        <f t="shared" si="70"/>
        <v>4640.8</v>
      </c>
      <c r="CS93" s="22">
        <f t="shared" si="71"/>
        <v>2237.2416666666663</v>
      </c>
      <c r="CT93" s="22">
        <f t="shared" si="72"/>
        <v>2528.506</v>
      </c>
      <c r="CU93" s="45">
        <v>0</v>
      </c>
      <c r="CV93" s="22">
        <f t="shared" si="108"/>
        <v>0</v>
      </c>
      <c r="CW93" s="22">
        <v>0</v>
      </c>
      <c r="CX93" s="22">
        <v>0</v>
      </c>
      <c r="CY93" s="22">
        <f t="shared" si="109"/>
        <v>0</v>
      </c>
      <c r="CZ93" s="22">
        <v>0</v>
      </c>
      <c r="DA93" s="45">
        <v>0</v>
      </c>
      <c r="DB93" s="22">
        <f t="shared" si="110"/>
        <v>0</v>
      </c>
      <c r="DC93" s="22">
        <v>0</v>
      </c>
      <c r="DD93" s="45">
        <v>0</v>
      </c>
      <c r="DE93" s="22">
        <f t="shared" si="111"/>
        <v>0</v>
      </c>
      <c r="DF93" s="22">
        <v>0</v>
      </c>
      <c r="DG93" s="45">
        <v>0</v>
      </c>
      <c r="DH93" s="22">
        <f t="shared" si="112"/>
        <v>0</v>
      </c>
      <c r="DI93" s="22">
        <v>0</v>
      </c>
      <c r="DJ93" s="22">
        <v>0</v>
      </c>
      <c r="DK93" s="22">
        <f t="shared" si="113"/>
        <v>0</v>
      </c>
      <c r="DL93" s="22">
        <v>0</v>
      </c>
      <c r="DM93" s="22">
        <v>0</v>
      </c>
      <c r="DN93" s="22">
        <f t="shared" si="73"/>
        <v>0</v>
      </c>
      <c r="DO93" s="22">
        <f t="shared" si="74"/>
        <v>0</v>
      </c>
      <c r="DP93" s="22">
        <f t="shared" si="75"/>
        <v>0</v>
      </c>
    </row>
    <row r="94" spans="1:120" ht="17.25">
      <c r="A94" s="11">
        <v>85</v>
      </c>
      <c r="B94" s="20" t="s">
        <v>91</v>
      </c>
      <c r="C94" s="22">
        <v>754.7914</v>
      </c>
      <c r="D94" s="22">
        <v>199.251</v>
      </c>
      <c r="E94" s="22">
        <f t="shared" si="63"/>
        <v>15788.1</v>
      </c>
      <c r="F94" s="22">
        <f t="shared" si="64"/>
        <v>7670.058333333334</v>
      </c>
      <c r="G94" s="22">
        <f t="shared" si="64"/>
        <v>7214.039</v>
      </c>
      <c r="H94" s="22">
        <f t="shared" si="76"/>
        <v>94.05455195364658</v>
      </c>
      <c r="I94" s="22">
        <f t="shared" si="65"/>
        <v>4711.6</v>
      </c>
      <c r="J94" s="22">
        <f t="shared" si="66"/>
        <v>2131.8083333333334</v>
      </c>
      <c r="K94" s="22">
        <f t="shared" si="67"/>
        <v>1876.434</v>
      </c>
      <c r="L94" s="22">
        <f t="shared" si="77"/>
        <v>88.02076484361868</v>
      </c>
      <c r="M94" s="22">
        <f t="shared" si="68"/>
        <v>1228</v>
      </c>
      <c r="N94" s="22">
        <f t="shared" si="68"/>
        <v>511.66666666666663</v>
      </c>
      <c r="O94" s="22">
        <f t="shared" si="68"/>
        <v>339.084</v>
      </c>
      <c r="P94" s="22">
        <f t="shared" si="78"/>
        <v>66.27048859934854</v>
      </c>
      <c r="Q94" s="22">
        <v>23.3</v>
      </c>
      <c r="R94" s="22">
        <f t="shared" si="79"/>
        <v>9.708333333333334</v>
      </c>
      <c r="S94" s="22">
        <v>3.004</v>
      </c>
      <c r="T94" s="22">
        <f t="shared" si="80"/>
        <v>30.942489270386265</v>
      </c>
      <c r="U94" s="22">
        <v>1339.9</v>
      </c>
      <c r="V94" s="22">
        <f t="shared" si="81"/>
        <v>558.2916666666667</v>
      </c>
      <c r="W94" s="22">
        <v>783.65</v>
      </c>
      <c r="X94" s="22">
        <f t="shared" si="82"/>
        <v>140.36569893275615</v>
      </c>
      <c r="Y94" s="22">
        <v>1204.7</v>
      </c>
      <c r="Z94" s="22">
        <f t="shared" si="83"/>
        <v>501.9583333333333</v>
      </c>
      <c r="AA94" s="22">
        <v>336.08</v>
      </c>
      <c r="AB94" s="22">
        <f t="shared" si="84"/>
        <v>66.95376442267784</v>
      </c>
      <c r="AC94" s="22">
        <v>20</v>
      </c>
      <c r="AD94" s="22">
        <f t="shared" si="85"/>
        <v>10</v>
      </c>
      <c r="AE94" s="22">
        <v>0</v>
      </c>
      <c r="AF94" s="22">
        <f t="shared" si="86"/>
        <v>0</v>
      </c>
      <c r="AG94" s="22">
        <v>0</v>
      </c>
      <c r="AH94" s="22">
        <f t="shared" si="87"/>
        <v>0</v>
      </c>
      <c r="AI94" s="22">
        <v>0</v>
      </c>
      <c r="AJ94" s="22" t="e">
        <f t="shared" si="88"/>
        <v>#DIV/0!</v>
      </c>
      <c r="AK94" s="22">
        <v>0</v>
      </c>
      <c r="AL94" s="22">
        <f t="shared" si="89"/>
        <v>0</v>
      </c>
      <c r="AM94" s="22">
        <v>0</v>
      </c>
      <c r="AN94" s="22">
        <v>0</v>
      </c>
      <c r="AO94" s="22">
        <f t="shared" si="90"/>
        <v>0</v>
      </c>
      <c r="AP94" s="22">
        <v>0</v>
      </c>
      <c r="AQ94" s="22">
        <v>11076.5</v>
      </c>
      <c r="AR94" s="22">
        <f t="shared" si="91"/>
        <v>5538.25</v>
      </c>
      <c r="AS94" s="22">
        <v>5538.3</v>
      </c>
      <c r="AT94" s="22">
        <v>0</v>
      </c>
      <c r="AU94" s="22">
        <f t="shared" si="92"/>
        <v>0</v>
      </c>
      <c r="AV94" s="22">
        <v>0</v>
      </c>
      <c r="AW94" s="22">
        <v>0</v>
      </c>
      <c r="AX94" s="22">
        <f t="shared" si="93"/>
        <v>0</v>
      </c>
      <c r="AY94" s="22">
        <v>0</v>
      </c>
      <c r="AZ94" s="22">
        <v>0</v>
      </c>
      <c r="BA94" s="22">
        <f t="shared" si="94"/>
        <v>0</v>
      </c>
      <c r="BB94" s="22">
        <v>0</v>
      </c>
      <c r="BC94" s="22">
        <f t="shared" si="69"/>
        <v>120</v>
      </c>
      <c r="BD94" s="22">
        <f t="shared" si="69"/>
        <v>50</v>
      </c>
      <c r="BE94" s="22">
        <f t="shared" si="69"/>
        <v>1.7</v>
      </c>
      <c r="BF94" s="22">
        <f t="shared" si="95"/>
        <v>3.4000000000000004</v>
      </c>
      <c r="BG94" s="22">
        <v>120</v>
      </c>
      <c r="BH94" s="22">
        <f t="shared" si="96"/>
        <v>50</v>
      </c>
      <c r="BI94" s="22">
        <v>1.7</v>
      </c>
      <c r="BJ94" s="22">
        <v>0</v>
      </c>
      <c r="BK94" s="22">
        <f t="shared" si="97"/>
        <v>0</v>
      </c>
      <c r="BL94" s="22">
        <v>0</v>
      </c>
      <c r="BM94" s="22">
        <v>0</v>
      </c>
      <c r="BN94" s="22">
        <f t="shared" si="98"/>
        <v>0</v>
      </c>
      <c r="BO94" s="22">
        <v>0</v>
      </c>
      <c r="BP94" s="22">
        <v>0</v>
      </c>
      <c r="BQ94" s="22">
        <f t="shared" si="99"/>
        <v>0</v>
      </c>
      <c r="BR94" s="22">
        <v>0</v>
      </c>
      <c r="BS94" s="22">
        <v>0</v>
      </c>
      <c r="BT94" s="22">
        <f t="shared" si="100"/>
        <v>0</v>
      </c>
      <c r="BU94" s="22">
        <v>0</v>
      </c>
      <c r="BV94" s="22">
        <v>0</v>
      </c>
      <c r="BW94" s="22">
        <f t="shared" si="101"/>
        <v>0</v>
      </c>
      <c r="BX94" s="22">
        <v>0</v>
      </c>
      <c r="BY94" s="22">
        <v>0</v>
      </c>
      <c r="BZ94" s="22">
        <f t="shared" si="102"/>
        <v>0</v>
      </c>
      <c r="CA94" s="22">
        <v>0</v>
      </c>
      <c r="CB94" s="22">
        <v>0</v>
      </c>
      <c r="CC94" s="22">
        <f t="shared" si="103"/>
        <v>0</v>
      </c>
      <c r="CD94" s="22">
        <v>0</v>
      </c>
      <c r="CE94" s="22">
        <v>0</v>
      </c>
      <c r="CF94" s="22">
        <f t="shared" si="104"/>
        <v>0</v>
      </c>
      <c r="CG94" s="22">
        <v>0</v>
      </c>
      <c r="CH94" s="22">
        <v>0</v>
      </c>
      <c r="CI94" s="22">
        <f t="shared" si="105"/>
        <v>0</v>
      </c>
      <c r="CJ94" s="22">
        <v>0</v>
      </c>
      <c r="CK94" s="45">
        <v>0</v>
      </c>
      <c r="CL94" s="22">
        <f t="shared" si="106"/>
        <v>0</v>
      </c>
      <c r="CM94" s="22">
        <v>0</v>
      </c>
      <c r="CN94" s="22">
        <v>2003.7</v>
      </c>
      <c r="CO94" s="22">
        <f t="shared" si="107"/>
        <v>1001.8499999999999</v>
      </c>
      <c r="CP94" s="22">
        <v>752</v>
      </c>
      <c r="CQ94" s="22">
        <v>-200.695</v>
      </c>
      <c r="CR94" s="22">
        <f t="shared" si="70"/>
        <v>15788.1</v>
      </c>
      <c r="CS94" s="22">
        <f t="shared" si="71"/>
        <v>7670.058333333334</v>
      </c>
      <c r="CT94" s="22">
        <f t="shared" si="72"/>
        <v>7214.039</v>
      </c>
      <c r="CU94" s="45">
        <v>0</v>
      </c>
      <c r="CV94" s="22">
        <f t="shared" si="108"/>
        <v>0</v>
      </c>
      <c r="CW94" s="22">
        <v>0</v>
      </c>
      <c r="CX94" s="22">
        <v>0</v>
      </c>
      <c r="CY94" s="22">
        <f t="shared" si="109"/>
        <v>0</v>
      </c>
      <c r="CZ94" s="22">
        <v>0</v>
      </c>
      <c r="DA94" s="45">
        <v>0</v>
      </c>
      <c r="DB94" s="22">
        <f t="shared" si="110"/>
        <v>0</v>
      </c>
      <c r="DC94" s="22">
        <v>0</v>
      </c>
      <c r="DD94" s="45">
        <v>0</v>
      </c>
      <c r="DE94" s="22">
        <f t="shared" si="111"/>
        <v>0</v>
      </c>
      <c r="DF94" s="22">
        <v>0</v>
      </c>
      <c r="DG94" s="45">
        <v>0</v>
      </c>
      <c r="DH94" s="22">
        <f t="shared" si="112"/>
        <v>0</v>
      </c>
      <c r="DI94" s="22">
        <v>0</v>
      </c>
      <c r="DJ94" s="22">
        <v>0</v>
      </c>
      <c r="DK94" s="22">
        <f t="shared" si="113"/>
        <v>0</v>
      </c>
      <c r="DL94" s="22">
        <v>0</v>
      </c>
      <c r="DM94" s="22">
        <v>0</v>
      </c>
      <c r="DN94" s="22">
        <f t="shared" si="73"/>
        <v>0</v>
      </c>
      <c r="DO94" s="22">
        <f t="shared" si="74"/>
        <v>0</v>
      </c>
      <c r="DP94" s="22">
        <f t="shared" si="75"/>
        <v>0</v>
      </c>
    </row>
    <row r="95" spans="1:120" ht="17.25">
      <c r="A95" s="11">
        <v>86</v>
      </c>
      <c r="B95" s="20" t="s">
        <v>92</v>
      </c>
      <c r="C95" s="22">
        <v>944.6255</v>
      </c>
      <c r="D95" s="22">
        <v>1781.805</v>
      </c>
      <c r="E95" s="22">
        <f t="shared" si="63"/>
        <v>16116</v>
      </c>
      <c r="F95" s="22">
        <f t="shared" si="64"/>
        <v>7814.15</v>
      </c>
      <c r="G95" s="22">
        <f t="shared" si="64"/>
        <v>8182.482000000001</v>
      </c>
      <c r="H95" s="22">
        <f t="shared" si="76"/>
        <v>104.7136540762591</v>
      </c>
      <c r="I95" s="22">
        <f t="shared" si="65"/>
        <v>2950.2</v>
      </c>
      <c r="J95" s="22">
        <f t="shared" si="66"/>
        <v>1231.2499999999998</v>
      </c>
      <c r="K95" s="22">
        <f t="shared" si="67"/>
        <v>1561.882</v>
      </c>
      <c r="L95" s="22">
        <f t="shared" si="77"/>
        <v>126.85336040609141</v>
      </c>
      <c r="M95" s="22">
        <f t="shared" si="68"/>
        <v>1010</v>
      </c>
      <c r="N95" s="22">
        <f t="shared" si="68"/>
        <v>420.8333333333333</v>
      </c>
      <c r="O95" s="22">
        <f t="shared" si="68"/>
        <v>718.3810000000001</v>
      </c>
      <c r="P95" s="22">
        <f t="shared" si="78"/>
        <v>170.70439603960398</v>
      </c>
      <c r="Q95" s="22">
        <v>10</v>
      </c>
      <c r="R95" s="22">
        <f t="shared" si="79"/>
        <v>4.166666666666667</v>
      </c>
      <c r="S95" s="22">
        <v>0.181</v>
      </c>
      <c r="T95" s="22">
        <f t="shared" si="80"/>
        <v>4.343999999999999</v>
      </c>
      <c r="U95" s="22">
        <v>1116.2</v>
      </c>
      <c r="V95" s="22">
        <f t="shared" si="81"/>
        <v>465.0833333333333</v>
      </c>
      <c r="W95" s="22">
        <v>278.5</v>
      </c>
      <c r="X95" s="22">
        <f t="shared" si="82"/>
        <v>59.881741623364995</v>
      </c>
      <c r="Y95" s="22">
        <v>1000</v>
      </c>
      <c r="Z95" s="22">
        <f t="shared" si="83"/>
        <v>416.66666666666663</v>
      </c>
      <c r="AA95" s="22">
        <v>718.2</v>
      </c>
      <c r="AB95" s="22">
        <f t="shared" si="84"/>
        <v>172.36800000000002</v>
      </c>
      <c r="AC95" s="22">
        <v>24</v>
      </c>
      <c r="AD95" s="22">
        <f t="shared" si="85"/>
        <v>12</v>
      </c>
      <c r="AE95" s="22">
        <v>0</v>
      </c>
      <c r="AF95" s="22">
        <f t="shared" si="86"/>
        <v>0</v>
      </c>
      <c r="AG95" s="22">
        <v>0</v>
      </c>
      <c r="AH95" s="22">
        <f t="shared" si="87"/>
        <v>0</v>
      </c>
      <c r="AI95" s="22">
        <v>0</v>
      </c>
      <c r="AJ95" s="22" t="e">
        <f t="shared" si="88"/>
        <v>#DIV/0!</v>
      </c>
      <c r="AK95" s="22">
        <v>0</v>
      </c>
      <c r="AL95" s="22">
        <f t="shared" si="89"/>
        <v>0</v>
      </c>
      <c r="AM95" s="22">
        <v>0</v>
      </c>
      <c r="AN95" s="22">
        <v>0</v>
      </c>
      <c r="AO95" s="22">
        <f t="shared" si="90"/>
        <v>0</v>
      </c>
      <c r="AP95" s="22">
        <v>0</v>
      </c>
      <c r="AQ95" s="22">
        <v>13165.8</v>
      </c>
      <c r="AR95" s="22">
        <f t="shared" si="91"/>
        <v>6582.9</v>
      </c>
      <c r="AS95" s="22">
        <v>6620.6</v>
      </c>
      <c r="AT95" s="22">
        <v>0</v>
      </c>
      <c r="AU95" s="22">
        <f t="shared" si="92"/>
        <v>0</v>
      </c>
      <c r="AV95" s="22">
        <v>0</v>
      </c>
      <c r="AW95" s="22">
        <v>0</v>
      </c>
      <c r="AX95" s="22">
        <f t="shared" si="93"/>
        <v>0</v>
      </c>
      <c r="AY95" s="22">
        <v>0</v>
      </c>
      <c r="AZ95" s="22">
        <v>0</v>
      </c>
      <c r="BA95" s="22">
        <f t="shared" si="94"/>
        <v>0</v>
      </c>
      <c r="BB95" s="22">
        <v>0</v>
      </c>
      <c r="BC95" s="22">
        <f t="shared" si="69"/>
        <v>800</v>
      </c>
      <c r="BD95" s="22">
        <f t="shared" si="69"/>
        <v>333.33333333333337</v>
      </c>
      <c r="BE95" s="22">
        <f t="shared" si="69"/>
        <v>565.001</v>
      </c>
      <c r="BF95" s="22">
        <f t="shared" si="95"/>
        <v>169.50029999999998</v>
      </c>
      <c r="BG95" s="22">
        <v>600</v>
      </c>
      <c r="BH95" s="22">
        <f t="shared" si="96"/>
        <v>250</v>
      </c>
      <c r="BI95" s="22">
        <v>565.001</v>
      </c>
      <c r="BJ95" s="22">
        <v>0</v>
      </c>
      <c r="BK95" s="22">
        <f t="shared" si="97"/>
        <v>0</v>
      </c>
      <c r="BL95" s="22">
        <v>0</v>
      </c>
      <c r="BM95" s="22">
        <v>0</v>
      </c>
      <c r="BN95" s="22">
        <f t="shared" si="98"/>
        <v>0</v>
      </c>
      <c r="BO95" s="22">
        <v>0</v>
      </c>
      <c r="BP95" s="22">
        <v>200</v>
      </c>
      <c r="BQ95" s="22">
        <f t="shared" si="99"/>
        <v>83.33333333333334</v>
      </c>
      <c r="BR95" s="22">
        <v>0</v>
      </c>
      <c r="BS95" s="22">
        <v>0</v>
      </c>
      <c r="BT95" s="22">
        <f t="shared" si="100"/>
        <v>0</v>
      </c>
      <c r="BU95" s="22">
        <v>0</v>
      </c>
      <c r="BV95" s="22">
        <v>0</v>
      </c>
      <c r="BW95" s="22">
        <f t="shared" si="101"/>
        <v>0</v>
      </c>
      <c r="BX95" s="22">
        <v>0</v>
      </c>
      <c r="BY95" s="22">
        <v>0</v>
      </c>
      <c r="BZ95" s="22">
        <f t="shared" si="102"/>
        <v>0</v>
      </c>
      <c r="CA95" s="22">
        <v>0</v>
      </c>
      <c r="CB95" s="22">
        <v>0</v>
      </c>
      <c r="CC95" s="22">
        <f t="shared" si="103"/>
        <v>0</v>
      </c>
      <c r="CD95" s="22">
        <v>0</v>
      </c>
      <c r="CE95" s="22">
        <v>0</v>
      </c>
      <c r="CF95" s="22">
        <f t="shared" si="104"/>
        <v>0</v>
      </c>
      <c r="CG95" s="22">
        <v>0</v>
      </c>
      <c r="CH95" s="22">
        <v>0</v>
      </c>
      <c r="CI95" s="22">
        <f t="shared" si="105"/>
        <v>0</v>
      </c>
      <c r="CJ95" s="22">
        <v>0</v>
      </c>
      <c r="CK95" s="45">
        <v>0</v>
      </c>
      <c r="CL95" s="22">
        <f t="shared" si="106"/>
        <v>0</v>
      </c>
      <c r="CM95" s="22">
        <v>0</v>
      </c>
      <c r="CN95" s="22">
        <v>0</v>
      </c>
      <c r="CO95" s="22">
        <f t="shared" si="107"/>
        <v>0</v>
      </c>
      <c r="CP95" s="22">
        <v>0</v>
      </c>
      <c r="CQ95" s="22">
        <v>0</v>
      </c>
      <c r="CR95" s="22">
        <f t="shared" si="70"/>
        <v>16116</v>
      </c>
      <c r="CS95" s="22">
        <f t="shared" si="71"/>
        <v>7814.15</v>
      </c>
      <c r="CT95" s="22">
        <f t="shared" si="72"/>
        <v>8182.482000000001</v>
      </c>
      <c r="CU95" s="45">
        <v>0</v>
      </c>
      <c r="CV95" s="22">
        <f t="shared" si="108"/>
        <v>0</v>
      </c>
      <c r="CW95" s="22">
        <v>0</v>
      </c>
      <c r="CX95" s="22">
        <v>0</v>
      </c>
      <c r="CY95" s="22">
        <f t="shared" si="109"/>
        <v>0</v>
      </c>
      <c r="CZ95" s="22">
        <v>0</v>
      </c>
      <c r="DA95" s="45">
        <v>0</v>
      </c>
      <c r="DB95" s="22">
        <f t="shared" si="110"/>
        <v>0</v>
      </c>
      <c r="DC95" s="22">
        <v>0</v>
      </c>
      <c r="DD95" s="45">
        <v>0</v>
      </c>
      <c r="DE95" s="22">
        <f t="shared" si="111"/>
        <v>0</v>
      </c>
      <c r="DF95" s="22">
        <v>0</v>
      </c>
      <c r="DG95" s="45">
        <v>0</v>
      </c>
      <c r="DH95" s="22">
        <f t="shared" si="112"/>
        <v>0</v>
      </c>
      <c r="DI95" s="22">
        <v>0</v>
      </c>
      <c r="DJ95" s="22">
        <v>1600</v>
      </c>
      <c r="DK95" s="22">
        <f t="shared" si="113"/>
        <v>800</v>
      </c>
      <c r="DL95" s="22">
        <v>0</v>
      </c>
      <c r="DM95" s="22">
        <v>0</v>
      </c>
      <c r="DN95" s="22">
        <f t="shared" si="73"/>
        <v>1600</v>
      </c>
      <c r="DO95" s="22">
        <f t="shared" si="74"/>
        <v>800</v>
      </c>
      <c r="DP95" s="22">
        <f t="shared" si="75"/>
        <v>0</v>
      </c>
    </row>
    <row r="96" spans="1:120" ht="17.25">
      <c r="A96" s="11">
        <v>87</v>
      </c>
      <c r="B96" s="20" t="s">
        <v>93</v>
      </c>
      <c r="C96" s="22">
        <v>335.473</v>
      </c>
      <c r="D96" s="22">
        <v>32.157</v>
      </c>
      <c r="E96" s="22">
        <f t="shared" si="63"/>
        <v>4728.7</v>
      </c>
      <c r="F96" s="22">
        <f t="shared" si="64"/>
        <v>2300.9500000000003</v>
      </c>
      <c r="G96" s="22">
        <f t="shared" si="64"/>
        <v>2148.2</v>
      </c>
      <c r="H96" s="22">
        <f t="shared" si="76"/>
        <v>93.36143766705055</v>
      </c>
      <c r="I96" s="22">
        <f t="shared" si="65"/>
        <v>760.8</v>
      </c>
      <c r="J96" s="22">
        <f t="shared" si="66"/>
        <v>317</v>
      </c>
      <c r="K96" s="22">
        <f t="shared" si="67"/>
        <v>203.2</v>
      </c>
      <c r="L96" s="22">
        <f t="shared" si="77"/>
        <v>64.10094637223975</v>
      </c>
      <c r="M96" s="22">
        <f t="shared" si="68"/>
        <v>350.2</v>
      </c>
      <c r="N96" s="22">
        <f t="shared" si="68"/>
        <v>145.91666666666666</v>
      </c>
      <c r="O96" s="22">
        <f t="shared" si="68"/>
        <v>44.2</v>
      </c>
      <c r="P96" s="22">
        <f t="shared" si="78"/>
        <v>30.291262135922338</v>
      </c>
      <c r="Q96" s="22">
        <v>0.4</v>
      </c>
      <c r="R96" s="22">
        <f t="shared" si="79"/>
        <v>0.16666666666666666</v>
      </c>
      <c r="S96" s="22">
        <v>0</v>
      </c>
      <c r="T96" s="22">
        <f t="shared" si="80"/>
        <v>0</v>
      </c>
      <c r="U96" s="22">
        <v>228.6</v>
      </c>
      <c r="V96" s="22">
        <f t="shared" si="81"/>
        <v>95.25</v>
      </c>
      <c r="W96" s="22">
        <v>114</v>
      </c>
      <c r="X96" s="22">
        <f t="shared" si="82"/>
        <v>119.68503937007875</v>
      </c>
      <c r="Y96" s="22">
        <v>349.8</v>
      </c>
      <c r="Z96" s="22">
        <f t="shared" si="83"/>
        <v>145.75</v>
      </c>
      <c r="AA96" s="22">
        <v>44.2</v>
      </c>
      <c r="AB96" s="22">
        <f t="shared" si="84"/>
        <v>30.32590051457976</v>
      </c>
      <c r="AC96" s="22">
        <v>0</v>
      </c>
      <c r="AD96" s="22">
        <f t="shared" si="85"/>
        <v>0</v>
      </c>
      <c r="AE96" s="22">
        <v>0</v>
      </c>
      <c r="AF96" s="22"/>
      <c r="AG96" s="22">
        <v>0</v>
      </c>
      <c r="AH96" s="22">
        <f t="shared" si="87"/>
        <v>0</v>
      </c>
      <c r="AI96" s="22">
        <v>0</v>
      </c>
      <c r="AJ96" s="22" t="e">
        <f t="shared" si="88"/>
        <v>#DIV/0!</v>
      </c>
      <c r="AK96" s="22">
        <v>0</v>
      </c>
      <c r="AL96" s="22">
        <f t="shared" si="89"/>
        <v>0</v>
      </c>
      <c r="AM96" s="22">
        <v>0</v>
      </c>
      <c r="AN96" s="22">
        <v>0</v>
      </c>
      <c r="AO96" s="22">
        <f t="shared" si="90"/>
        <v>0</v>
      </c>
      <c r="AP96" s="22">
        <v>0</v>
      </c>
      <c r="AQ96" s="22">
        <v>3967.9</v>
      </c>
      <c r="AR96" s="22">
        <f t="shared" si="91"/>
        <v>1983.9500000000003</v>
      </c>
      <c r="AS96" s="22">
        <v>1945</v>
      </c>
      <c r="AT96" s="22">
        <v>0</v>
      </c>
      <c r="AU96" s="22">
        <f t="shared" si="92"/>
        <v>0</v>
      </c>
      <c r="AV96" s="22">
        <v>0</v>
      </c>
      <c r="AW96" s="22">
        <v>0</v>
      </c>
      <c r="AX96" s="22">
        <f t="shared" si="93"/>
        <v>0</v>
      </c>
      <c r="AY96" s="22">
        <v>0</v>
      </c>
      <c r="AZ96" s="22">
        <v>0</v>
      </c>
      <c r="BA96" s="22">
        <f t="shared" si="94"/>
        <v>0</v>
      </c>
      <c r="BB96" s="22">
        <v>0</v>
      </c>
      <c r="BC96" s="22">
        <f t="shared" si="69"/>
        <v>182</v>
      </c>
      <c r="BD96" s="22">
        <f t="shared" si="69"/>
        <v>75.83333333333333</v>
      </c>
      <c r="BE96" s="22">
        <f t="shared" si="69"/>
        <v>45</v>
      </c>
      <c r="BF96" s="22">
        <f t="shared" si="95"/>
        <v>59.34065934065934</v>
      </c>
      <c r="BG96" s="22">
        <v>182</v>
      </c>
      <c r="BH96" s="22">
        <f t="shared" si="96"/>
        <v>75.83333333333333</v>
      </c>
      <c r="BI96" s="22">
        <v>45</v>
      </c>
      <c r="BJ96" s="22">
        <v>0</v>
      </c>
      <c r="BK96" s="22">
        <f t="shared" si="97"/>
        <v>0</v>
      </c>
      <c r="BL96" s="22">
        <v>0</v>
      </c>
      <c r="BM96" s="22">
        <v>0</v>
      </c>
      <c r="BN96" s="22">
        <f t="shared" si="98"/>
        <v>0</v>
      </c>
      <c r="BO96" s="22">
        <v>0</v>
      </c>
      <c r="BP96" s="22">
        <v>0</v>
      </c>
      <c r="BQ96" s="22">
        <f t="shared" si="99"/>
        <v>0</v>
      </c>
      <c r="BR96" s="22">
        <v>0</v>
      </c>
      <c r="BS96" s="22">
        <v>0</v>
      </c>
      <c r="BT96" s="22">
        <f t="shared" si="100"/>
        <v>0</v>
      </c>
      <c r="BU96" s="22">
        <v>0</v>
      </c>
      <c r="BV96" s="22">
        <v>0</v>
      </c>
      <c r="BW96" s="22">
        <f t="shared" si="101"/>
        <v>0</v>
      </c>
      <c r="BX96" s="22">
        <v>0</v>
      </c>
      <c r="BY96" s="22">
        <v>0</v>
      </c>
      <c r="BZ96" s="22">
        <f t="shared" si="102"/>
        <v>0</v>
      </c>
      <c r="CA96" s="22">
        <v>0</v>
      </c>
      <c r="CB96" s="22">
        <v>0</v>
      </c>
      <c r="CC96" s="22">
        <f t="shared" si="103"/>
        <v>0</v>
      </c>
      <c r="CD96" s="22">
        <v>0</v>
      </c>
      <c r="CE96" s="22">
        <v>0</v>
      </c>
      <c r="CF96" s="22">
        <f t="shared" si="104"/>
        <v>0</v>
      </c>
      <c r="CG96" s="22">
        <v>0</v>
      </c>
      <c r="CH96" s="22">
        <v>0</v>
      </c>
      <c r="CI96" s="22">
        <f t="shared" si="105"/>
        <v>0</v>
      </c>
      <c r="CJ96" s="22">
        <v>0</v>
      </c>
      <c r="CK96" s="45">
        <v>0</v>
      </c>
      <c r="CL96" s="22">
        <f t="shared" si="106"/>
        <v>0</v>
      </c>
      <c r="CM96" s="22">
        <v>0</v>
      </c>
      <c r="CN96" s="22">
        <v>0</v>
      </c>
      <c r="CO96" s="22">
        <f t="shared" si="107"/>
        <v>0</v>
      </c>
      <c r="CP96" s="22">
        <v>0</v>
      </c>
      <c r="CQ96" s="22">
        <v>0</v>
      </c>
      <c r="CR96" s="22">
        <f t="shared" si="70"/>
        <v>4728.7</v>
      </c>
      <c r="CS96" s="22">
        <f t="shared" si="71"/>
        <v>2300.9500000000003</v>
      </c>
      <c r="CT96" s="22">
        <f t="shared" si="72"/>
        <v>2148.2</v>
      </c>
      <c r="CU96" s="45">
        <v>0</v>
      </c>
      <c r="CV96" s="22">
        <f t="shared" si="108"/>
        <v>0</v>
      </c>
      <c r="CW96" s="22">
        <v>0</v>
      </c>
      <c r="CX96" s="22">
        <v>0</v>
      </c>
      <c r="CY96" s="22">
        <f t="shared" si="109"/>
        <v>0</v>
      </c>
      <c r="CZ96" s="22">
        <v>0</v>
      </c>
      <c r="DA96" s="45">
        <v>0</v>
      </c>
      <c r="DB96" s="22">
        <f t="shared" si="110"/>
        <v>0</v>
      </c>
      <c r="DC96" s="22">
        <v>0</v>
      </c>
      <c r="DD96" s="45">
        <v>0</v>
      </c>
      <c r="DE96" s="22">
        <f t="shared" si="111"/>
        <v>0</v>
      </c>
      <c r="DF96" s="22">
        <v>0</v>
      </c>
      <c r="DG96" s="45">
        <v>0</v>
      </c>
      <c r="DH96" s="22">
        <f t="shared" si="112"/>
        <v>0</v>
      </c>
      <c r="DI96" s="22">
        <v>0</v>
      </c>
      <c r="DJ96" s="22">
        <v>240</v>
      </c>
      <c r="DK96" s="22">
        <f t="shared" si="113"/>
        <v>120</v>
      </c>
      <c r="DL96" s="22">
        <v>0</v>
      </c>
      <c r="DM96" s="22">
        <v>0</v>
      </c>
      <c r="DN96" s="22">
        <f t="shared" si="73"/>
        <v>240</v>
      </c>
      <c r="DO96" s="22">
        <f t="shared" si="74"/>
        <v>120</v>
      </c>
      <c r="DP96" s="22">
        <f t="shared" si="75"/>
        <v>0</v>
      </c>
    </row>
    <row r="97" spans="1:120" ht="17.25">
      <c r="A97" s="11">
        <v>88</v>
      </c>
      <c r="B97" s="20" t="s">
        <v>94</v>
      </c>
      <c r="C97" s="22">
        <v>53.3479</v>
      </c>
      <c r="D97" s="22">
        <v>247.295</v>
      </c>
      <c r="E97" s="22">
        <f t="shared" si="63"/>
        <v>18392.4</v>
      </c>
      <c r="F97" s="22">
        <f t="shared" si="64"/>
        <v>9059.325</v>
      </c>
      <c r="G97" s="22">
        <f t="shared" si="64"/>
        <v>11513.064999999999</v>
      </c>
      <c r="H97" s="22">
        <f t="shared" si="76"/>
        <v>127.0852408981905</v>
      </c>
      <c r="I97" s="22">
        <f t="shared" si="65"/>
        <v>2482.5</v>
      </c>
      <c r="J97" s="22">
        <f t="shared" si="66"/>
        <v>1104.375</v>
      </c>
      <c r="K97" s="22">
        <f t="shared" si="67"/>
        <v>565.165</v>
      </c>
      <c r="L97" s="22">
        <f t="shared" si="77"/>
        <v>51.17509903791737</v>
      </c>
      <c r="M97" s="22">
        <f t="shared" si="68"/>
        <v>857.5</v>
      </c>
      <c r="N97" s="22">
        <f t="shared" si="68"/>
        <v>357.2916666666667</v>
      </c>
      <c r="O97" s="22">
        <f t="shared" si="68"/>
        <v>0.065</v>
      </c>
      <c r="P97" s="22">
        <f t="shared" si="78"/>
        <v>0.018192419825072886</v>
      </c>
      <c r="Q97" s="22">
        <v>4</v>
      </c>
      <c r="R97" s="22">
        <f t="shared" si="79"/>
        <v>1.6666666666666665</v>
      </c>
      <c r="S97" s="22">
        <v>0.065</v>
      </c>
      <c r="T97" s="22">
        <f t="shared" si="80"/>
        <v>3.900000000000001</v>
      </c>
      <c r="U97" s="22">
        <v>635</v>
      </c>
      <c r="V97" s="22">
        <f t="shared" si="81"/>
        <v>264.5833333333333</v>
      </c>
      <c r="W97" s="22">
        <v>121.1</v>
      </c>
      <c r="X97" s="22">
        <f t="shared" si="82"/>
        <v>45.77007874015748</v>
      </c>
      <c r="Y97" s="22">
        <v>853.5</v>
      </c>
      <c r="Z97" s="22">
        <f t="shared" si="83"/>
        <v>355.625</v>
      </c>
      <c r="AA97" s="22">
        <v>0</v>
      </c>
      <c r="AB97" s="22">
        <f t="shared" si="84"/>
        <v>0</v>
      </c>
      <c r="AC97" s="22">
        <v>40</v>
      </c>
      <c r="AD97" s="22">
        <f t="shared" si="85"/>
        <v>20</v>
      </c>
      <c r="AE97" s="22">
        <v>0</v>
      </c>
      <c r="AF97" s="22">
        <f t="shared" si="86"/>
        <v>0</v>
      </c>
      <c r="AG97" s="22">
        <v>0</v>
      </c>
      <c r="AH97" s="22">
        <f t="shared" si="87"/>
        <v>0</v>
      </c>
      <c r="AI97" s="22">
        <v>0</v>
      </c>
      <c r="AJ97" s="22" t="e">
        <f t="shared" si="88"/>
        <v>#DIV/0!</v>
      </c>
      <c r="AK97" s="22">
        <v>0</v>
      </c>
      <c r="AL97" s="22">
        <f t="shared" si="89"/>
        <v>0</v>
      </c>
      <c r="AM97" s="22">
        <v>0</v>
      </c>
      <c r="AN97" s="22">
        <v>0</v>
      </c>
      <c r="AO97" s="22">
        <f t="shared" si="90"/>
        <v>0</v>
      </c>
      <c r="AP97" s="22">
        <v>0</v>
      </c>
      <c r="AQ97" s="22">
        <v>9909.9</v>
      </c>
      <c r="AR97" s="22">
        <f t="shared" si="91"/>
        <v>4954.95</v>
      </c>
      <c r="AS97" s="22">
        <v>4947.9</v>
      </c>
      <c r="AT97" s="22">
        <v>0</v>
      </c>
      <c r="AU97" s="22">
        <f t="shared" si="92"/>
        <v>0</v>
      </c>
      <c r="AV97" s="22">
        <v>0</v>
      </c>
      <c r="AW97" s="22">
        <v>0</v>
      </c>
      <c r="AX97" s="22">
        <f t="shared" si="93"/>
        <v>0</v>
      </c>
      <c r="AY97" s="22">
        <v>0</v>
      </c>
      <c r="AZ97" s="22">
        <v>0</v>
      </c>
      <c r="BA97" s="22">
        <f t="shared" si="94"/>
        <v>0</v>
      </c>
      <c r="BB97" s="22">
        <v>0</v>
      </c>
      <c r="BC97" s="22">
        <f t="shared" si="69"/>
        <v>150</v>
      </c>
      <c r="BD97" s="22">
        <f t="shared" si="69"/>
        <v>62.5</v>
      </c>
      <c r="BE97" s="22">
        <f t="shared" si="69"/>
        <v>44</v>
      </c>
      <c r="BF97" s="22">
        <f t="shared" si="95"/>
        <v>70.39999999999999</v>
      </c>
      <c r="BG97" s="22">
        <v>150</v>
      </c>
      <c r="BH97" s="22">
        <f t="shared" si="96"/>
        <v>62.5</v>
      </c>
      <c r="BI97" s="22">
        <v>44</v>
      </c>
      <c r="BJ97" s="22">
        <v>0</v>
      </c>
      <c r="BK97" s="22">
        <f t="shared" si="97"/>
        <v>0</v>
      </c>
      <c r="BL97" s="22">
        <v>0</v>
      </c>
      <c r="BM97" s="22">
        <v>0</v>
      </c>
      <c r="BN97" s="22">
        <f t="shared" si="98"/>
        <v>0</v>
      </c>
      <c r="BO97" s="22">
        <v>0</v>
      </c>
      <c r="BP97" s="22">
        <v>0</v>
      </c>
      <c r="BQ97" s="22">
        <f t="shared" si="99"/>
        <v>0</v>
      </c>
      <c r="BR97" s="22">
        <v>0</v>
      </c>
      <c r="BS97" s="22">
        <v>0</v>
      </c>
      <c r="BT97" s="22">
        <f t="shared" si="100"/>
        <v>0</v>
      </c>
      <c r="BU97" s="22">
        <v>0</v>
      </c>
      <c r="BV97" s="22">
        <v>0</v>
      </c>
      <c r="BW97" s="22">
        <f t="shared" si="101"/>
        <v>0</v>
      </c>
      <c r="BX97" s="22">
        <v>0</v>
      </c>
      <c r="BY97" s="22">
        <v>0</v>
      </c>
      <c r="BZ97" s="22">
        <f t="shared" si="102"/>
        <v>0</v>
      </c>
      <c r="CA97" s="22">
        <v>0</v>
      </c>
      <c r="CB97" s="22">
        <v>0</v>
      </c>
      <c r="CC97" s="22">
        <f t="shared" si="103"/>
        <v>0</v>
      </c>
      <c r="CD97" s="22">
        <v>0</v>
      </c>
      <c r="CE97" s="22">
        <v>0</v>
      </c>
      <c r="CF97" s="22">
        <f t="shared" si="104"/>
        <v>0</v>
      </c>
      <c r="CG97" s="22">
        <v>0</v>
      </c>
      <c r="CH97" s="22">
        <v>0</v>
      </c>
      <c r="CI97" s="22">
        <f t="shared" si="105"/>
        <v>0</v>
      </c>
      <c r="CJ97" s="22">
        <v>0</v>
      </c>
      <c r="CK97" s="45">
        <v>0</v>
      </c>
      <c r="CL97" s="22">
        <f t="shared" si="106"/>
        <v>0</v>
      </c>
      <c r="CM97" s="22">
        <v>0</v>
      </c>
      <c r="CN97" s="22">
        <v>800</v>
      </c>
      <c r="CO97" s="22">
        <f t="shared" si="107"/>
        <v>400</v>
      </c>
      <c r="CP97" s="22">
        <v>400</v>
      </c>
      <c r="CQ97" s="22">
        <v>0</v>
      </c>
      <c r="CR97" s="22">
        <f t="shared" si="70"/>
        <v>12392.4</v>
      </c>
      <c r="CS97" s="22">
        <f t="shared" si="71"/>
        <v>6059.325</v>
      </c>
      <c r="CT97" s="22">
        <f t="shared" si="72"/>
        <v>5513.065</v>
      </c>
      <c r="CU97" s="45">
        <v>0</v>
      </c>
      <c r="CV97" s="22">
        <f t="shared" si="108"/>
        <v>0</v>
      </c>
      <c r="CW97" s="22">
        <v>0</v>
      </c>
      <c r="CX97" s="22">
        <v>6000</v>
      </c>
      <c r="CY97" s="22">
        <f t="shared" si="109"/>
        <v>3000</v>
      </c>
      <c r="CZ97" s="22">
        <v>6000</v>
      </c>
      <c r="DA97" s="45">
        <v>0</v>
      </c>
      <c r="DB97" s="22">
        <f t="shared" si="110"/>
        <v>0</v>
      </c>
      <c r="DC97" s="22">
        <v>0</v>
      </c>
      <c r="DD97" s="45">
        <v>0</v>
      </c>
      <c r="DE97" s="22">
        <f t="shared" si="111"/>
        <v>0</v>
      </c>
      <c r="DF97" s="22">
        <v>0</v>
      </c>
      <c r="DG97" s="45">
        <v>0</v>
      </c>
      <c r="DH97" s="22">
        <f t="shared" si="112"/>
        <v>0</v>
      </c>
      <c r="DI97" s="22">
        <v>0</v>
      </c>
      <c r="DJ97" s="22">
        <v>0</v>
      </c>
      <c r="DK97" s="22">
        <f t="shared" si="113"/>
        <v>0</v>
      </c>
      <c r="DL97" s="22">
        <v>0</v>
      </c>
      <c r="DM97" s="22">
        <v>0</v>
      </c>
      <c r="DN97" s="22">
        <f t="shared" si="73"/>
        <v>6000</v>
      </c>
      <c r="DO97" s="22">
        <f t="shared" si="74"/>
        <v>3000</v>
      </c>
      <c r="DP97" s="22">
        <f t="shared" si="75"/>
        <v>6000</v>
      </c>
    </row>
    <row r="98" spans="1:120" ht="17.25">
      <c r="A98" s="11">
        <v>89</v>
      </c>
      <c r="B98" s="20" t="s">
        <v>95</v>
      </c>
      <c r="C98" s="22">
        <v>0</v>
      </c>
      <c r="D98" s="22">
        <v>1177.1685</v>
      </c>
      <c r="E98" s="22">
        <f t="shared" si="63"/>
        <v>15346.6</v>
      </c>
      <c r="F98" s="22">
        <f t="shared" si="64"/>
        <v>7371.408333333333</v>
      </c>
      <c r="G98" s="22">
        <f t="shared" si="64"/>
        <v>7422.086</v>
      </c>
      <c r="H98" s="22">
        <f t="shared" si="76"/>
        <v>100.68748961358584</v>
      </c>
      <c r="I98" s="22">
        <f t="shared" si="65"/>
        <v>3646.7</v>
      </c>
      <c r="J98" s="22">
        <f t="shared" si="66"/>
        <v>1521.4583333333333</v>
      </c>
      <c r="K98" s="22">
        <f t="shared" si="67"/>
        <v>1583.086</v>
      </c>
      <c r="L98" s="22">
        <f t="shared" si="77"/>
        <v>104.05056552101877</v>
      </c>
      <c r="M98" s="22">
        <f t="shared" si="68"/>
        <v>1320</v>
      </c>
      <c r="N98" s="22">
        <f t="shared" si="68"/>
        <v>550</v>
      </c>
      <c r="O98" s="22">
        <f t="shared" si="68"/>
        <v>469.084</v>
      </c>
      <c r="P98" s="22">
        <f t="shared" si="78"/>
        <v>85.288</v>
      </c>
      <c r="Q98" s="22">
        <v>20</v>
      </c>
      <c r="R98" s="22">
        <f t="shared" si="79"/>
        <v>8.333333333333334</v>
      </c>
      <c r="S98" s="22">
        <v>0</v>
      </c>
      <c r="T98" s="22">
        <f t="shared" si="80"/>
        <v>0</v>
      </c>
      <c r="U98" s="22">
        <v>2000</v>
      </c>
      <c r="V98" s="22">
        <f t="shared" si="81"/>
        <v>833.3333333333333</v>
      </c>
      <c r="W98" s="22">
        <v>946.222</v>
      </c>
      <c r="X98" s="22">
        <f t="shared" si="82"/>
        <v>113.54664000000001</v>
      </c>
      <c r="Y98" s="22">
        <v>1300</v>
      </c>
      <c r="Z98" s="22">
        <f t="shared" si="83"/>
        <v>541.6666666666666</v>
      </c>
      <c r="AA98" s="22">
        <v>469.084</v>
      </c>
      <c r="AB98" s="22">
        <f t="shared" si="84"/>
        <v>86.60012307692308</v>
      </c>
      <c r="AC98" s="22">
        <v>24</v>
      </c>
      <c r="AD98" s="22">
        <f t="shared" si="85"/>
        <v>12</v>
      </c>
      <c r="AE98" s="22">
        <v>12</v>
      </c>
      <c r="AF98" s="22">
        <f t="shared" si="86"/>
        <v>100</v>
      </c>
      <c r="AG98" s="22">
        <v>0</v>
      </c>
      <c r="AH98" s="22">
        <f t="shared" si="87"/>
        <v>0</v>
      </c>
      <c r="AI98" s="22">
        <v>0</v>
      </c>
      <c r="AJ98" s="22" t="e">
        <f t="shared" si="88"/>
        <v>#DIV/0!</v>
      </c>
      <c r="AK98" s="22">
        <v>0</v>
      </c>
      <c r="AL98" s="22">
        <f t="shared" si="89"/>
        <v>0</v>
      </c>
      <c r="AM98" s="22">
        <v>0</v>
      </c>
      <c r="AN98" s="22">
        <v>0</v>
      </c>
      <c r="AO98" s="22">
        <f t="shared" si="90"/>
        <v>0</v>
      </c>
      <c r="AP98" s="22">
        <v>0</v>
      </c>
      <c r="AQ98" s="22">
        <v>11699.9</v>
      </c>
      <c r="AR98" s="22">
        <f t="shared" si="91"/>
        <v>5849.95</v>
      </c>
      <c r="AS98" s="22">
        <v>5839</v>
      </c>
      <c r="AT98" s="22">
        <v>0</v>
      </c>
      <c r="AU98" s="22">
        <f t="shared" si="92"/>
        <v>0</v>
      </c>
      <c r="AV98" s="22">
        <v>0</v>
      </c>
      <c r="AW98" s="22">
        <v>0</v>
      </c>
      <c r="AX98" s="22">
        <f t="shared" si="93"/>
        <v>0</v>
      </c>
      <c r="AY98" s="22">
        <v>0</v>
      </c>
      <c r="AZ98" s="22">
        <v>0</v>
      </c>
      <c r="BA98" s="22">
        <f t="shared" si="94"/>
        <v>0</v>
      </c>
      <c r="BB98" s="22">
        <v>0</v>
      </c>
      <c r="BC98" s="22">
        <f t="shared" si="69"/>
        <v>302.7</v>
      </c>
      <c r="BD98" s="22">
        <f t="shared" si="69"/>
        <v>126.12499999999999</v>
      </c>
      <c r="BE98" s="22">
        <f t="shared" si="69"/>
        <v>155.78</v>
      </c>
      <c r="BF98" s="22">
        <f t="shared" si="95"/>
        <v>123.5123885034688</v>
      </c>
      <c r="BG98" s="22">
        <v>302.7</v>
      </c>
      <c r="BH98" s="22">
        <f t="shared" si="96"/>
        <v>126.12499999999999</v>
      </c>
      <c r="BI98" s="22">
        <v>155.78</v>
      </c>
      <c r="BJ98" s="22">
        <v>0</v>
      </c>
      <c r="BK98" s="22">
        <f t="shared" si="97"/>
        <v>0</v>
      </c>
      <c r="BL98" s="22">
        <v>0</v>
      </c>
      <c r="BM98" s="22">
        <v>0</v>
      </c>
      <c r="BN98" s="22">
        <f t="shared" si="98"/>
        <v>0</v>
      </c>
      <c r="BO98" s="22">
        <v>0</v>
      </c>
      <c r="BP98" s="22">
        <v>0</v>
      </c>
      <c r="BQ98" s="22">
        <f t="shared" si="99"/>
        <v>0</v>
      </c>
      <c r="BR98" s="22">
        <v>0</v>
      </c>
      <c r="BS98" s="22">
        <v>0</v>
      </c>
      <c r="BT98" s="22">
        <f t="shared" si="100"/>
        <v>0</v>
      </c>
      <c r="BU98" s="22">
        <v>0</v>
      </c>
      <c r="BV98" s="22">
        <v>0</v>
      </c>
      <c r="BW98" s="22">
        <f t="shared" si="101"/>
        <v>0</v>
      </c>
      <c r="BX98" s="22">
        <v>0</v>
      </c>
      <c r="BY98" s="22">
        <v>0</v>
      </c>
      <c r="BZ98" s="22">
        <f t="shared" si="102"/>
        <v>0</v>
      </c>
      <c r="CA98" s="22">
        <v>0</v>
      </c>
      <c r="CB98" s="22">
        <v>0</v>
      </c>
      <c r="CC98" s="22">
        <f t="shared" si="103"/>
        <v>0</v>
      </c>
      <c r="CD98" s="22">
        <v>0</v>
      </c>
      <c r="CE98" s="22">
        <v>0</v>
      </c>
      <c r="CF98" s="22">
        <f t="shared" si="104"/>
        <v>0</v>
      </c>
      <c r="CG98" s="22">
        <v>0</v>
      </c>
      <c r="CH98" s="22">
        <v>0</v>
      </c>
      <c r="CI98" s="22">
        <f t="shared" si="105"/>
        <v>0</v>
      </c>
      <c r="CJ98" s="22">
        <v>0</v>
      </c>
      <c r="CK98" s="45">
        <v>0</v>
      </c>
      <c r="CL98" s="22">
        <f t="shared" si="106"/>
        <v>0</v>
      </c>
      <c r="CM98" s="22">
        <v>0</v>
      </c>
      <c r="CN98" s="22">
        <v>0</v>
      </c>
      <c r="CO98" s="22">
        <f t="shared" si="107"/>
        <v>0</v>
      </c>
      <c r="CP98" s="22">
        <v>0</v>
      </c>
      <c r="CQ98" s="22">
        <v>0</v>
      </c>
      <c r="CR98" s="22">
        <f t="shared" si="70"/>
        <v>15346.6</v>
      </c>
      <c r="CS98" s="22">
        <f t="shared" si="71"/>
        <v>7371.408333333333</v>
      </c>
      <c r="CT98" s="22">
        <f t="shared" si="72"/>
        <v>7422.086</v>
      </c>
      <c r="CU98" s="45">
        <v>0</v>
      </c>
      <c r="CV98" s="22">
        <f t="shared" si="108"/>
        <v>0</v>
      </c>
      <c r="CW98" s="22">
        <v>0</v>
      </c>
      <c r="CX98" s="22">
        <v>0</v>
      </c>
      <c r="CY98" s="22">
        <f t="shared" si="109"/>
        <v>0</v>
      </c>
      <c r="CZ98" s="22">
        <v>0</v>
      </c>
      <c r="DA98" s="45">
        <v>0</v>
      </c>
      <c r="DB98" s="22">
        <f t="shared" si="110"/>
        <v>0</v>
      </c>
      <c r="DC98" s="22">
        <v>0</v>
      </c>
      <c r="DD98" s="45">
        <v>0</v>
      </c>
      <c r="DE98" s="22">
        <f t="shared" si="111"/>
        <v>0</v>
      </c>
      <c r="DF98" s="22">
        <v>0</v>
      </c>
      <c r="DG98" s="45">
        <v>0</v>
      </c>
      <c r="DH98" s="22">
        <f t="shared" si="112"/>
        <v>0</v>
      </c>
      <c r="DI98" s="22">
        <v>0</v>
      </c>
      <c r="DJ98" s="22">
        <v>770</v>
      </c>
      <c r="DK98" s="22">
        <f t="shared" si="113"/>
        <v>385</v>
      </c>
      <c r="DL98" s="22">
        <v>0</v>
      </c>
      <c r="DM98" s="22">
        <v>0</v>
      </c>
      <c r="DN98" s="22">
        <f t="shared" si="73"/>
        <v>770</v>
      </c>
      <c r="DO98" s="22">
        <f t="shared" si="74"/>
        <v>385</v>
      </c>
      <c r="DP98" s="22">
        <f t="shared" si="75"/>
        <v>0</v>
      </c>
    </row>
    <row r="99" spans="1:120" ht="17.25">
      <c r="A99" s="11">
        <v>90</v>
      </c>
      <c r="B99" s="20" t="s">
        <v>96</v>
      </c>
      <c r="C99" s="22">
        <v>1539.3597</v>
      </c>
      <c r="D99" s="22">
        <v>38.928</v>
      </c>
      <c r="E99" s="22">
        <f t="shared" si="63"/>
        <v>12303.8</v>
      </c>
      <c r="F99" s="22">
        <f t="shared" si="64"/>
        <v>5972.708333333334</v>
      </c>
      <c r="G99" s="22">
        <f t="shared" si="64"/>
        <v>5793.857</v>
      </c>
      <c r="H99" s="22">
        <f t="shared" si="76"/>
        <v>97.00552373644004</v>
      </c>
      <c r="I99" s="22">
        <f t="shared" si="65"/>
        <v>2250.3</v>
      </c>
      <c r="J99" s="22">
        <f t="shared" si="66"/>
        <v>945.9583333333333</v>
      </c>
      <c r="K99" s="22">
        <f t="shared" si="67"/>
        <v>809.857</v>
      </c>
      <c r="L99" s="22">
        <f t="shared" si="77"/>
        <v>85.61233317182752</v>
      </c>
      <c r="M99" s="22">
        <f t="shared" si="68"/>
        <v>882.3</v>
      </c>
      <c r="N99" s="22">
        <f t="shared" si="68"/>
        <v>367.625</v>
      </c>
      <c r="O99" s="22">
        <f t="shared" si="68"/>
        <v>216.773</v>
      </c>
      <c r="P99" s="22">
        <f t="shared" si="78"/>
        <v>58.965793947636854</v>
      </c>
      <c r="Q99" s="22">
        <v>25.9</v>
      </c>
      <c r="R99" s="22">
        <f t="shared" si="79"/>
        <v>10.791666666666666</v>
      </c>
      <c r="S99" s="22">
        <v>0</v>
      </c>
      <c r="T99" s="22">
        <f t="shared" si="80"/>
        <v>0</v>
      </c>
      <c r="U99" s="22">
        <v>868</v>
      </c>
      <c r="V99" s="22">
        <f t="shared" si="81"/>
        <v>361.66666666666663</v>
      </c>
      <c r="W99" s="22">
        <v>381.384</v>
      </c>
      <c r="X99" s="22">
        <f t="shared" si="82"/>
        <v>105.45179723502305</v>
      </c>
      <c r="Y99" s="22">
        <v>856.4</v>
      </c>
      <c r="Z99" s="22">
        <f t="shared" si="83"/>
        <v>356.8333333333333</v>
      </c>
      <c r="AA99" s="22">
        <v>216.773</v>
      </c>
      <c r="AB99" s="22">
        <f t="shared" si="84"/>
        <v>60.74908921064923</v>
      </c>
      <c r="AC99" s="22">
        <v>0</v>
      </c>
      <c r="AD99" s="22">
        <f t="shared" si="85"/>
        <v>0</v>
      </c>
      <c r="AE99" s="22">
        <v>0</v>
      </c>
      <c r="AF99" s="22"/>
      <c r="AG99" s="22">
        <v>0</v>
      </c>
      <c r="AH99" s="22">
        <f t="shared" si="87"/>
        <v>0</v>
      </c>
      <c r="AI99" s="22">
        <v>0</v>
      </c>
      <c r="AJ99" s="22" t="e">
        <f t="shared" si="88"/>
        <v>#DIV/0!</v>
      </c>
      <c r="AK99" s="22">
        <v>0</v>
      </c>
      <c r="AL99" s="22">
        <f t="shared" si="89"/>
        <v>0</v>
      </c>
      <c r="AM99" s="22">
        <v>0</v>
      </c>
      <c r="AN99" s="22">
        <v>0</v>
      </c>
      <c r="AO99" s="22">
        <f t="shared" si="90"/>
        <v>0</v>
      </c>
      <c r="AP99" s="22">
        <v>0</v>
      </c>
      <c r="AQ99" s="22">
        <v>10053.5</v>
      </c>
      <c r="AR99" s="22">
        <f t="shared" si="91"/>
        <v>5026.75</v>
      </c>
      <c r="AS99" s="22">
        <v>4984</v>
      </c>
      <c r="AT99" s="22">
        <v>0</v>
      </c>
      <c r="AU99" s="22">
        <f t="shared" si="92"/>
        <v>0</v>
      </c>
      <c r="AV99" s="22">
        <v>0</v>
      </c>
      <c r="AW99" s="22">
        <v>0</v>
      </c>
      <c r="AX99" s="22">
        <f t="shared" si="93"/>
        <v>0</v>
      </c>
      <c r="AY99" s="22">
        <v>0</v>
      </c>
      <c r="AZ99" s="22">
        <v>0</v>
      </c>
      <c r="BA99" s="22">
        <f t="shared" si="94"/>
        <v>0</v>
      </c>
      <c r="BB99" s="22">
        <v>0</v>
      </c>
      <c r="BC99" s="22">
        <f t="shared" si="69"/>
        <v>400</v>
      </c>
      <c r="BD99" s="22">
        <f t="shared" si="69"/>
        <v>166.66666666666669</v>
      </c>
      <c r="BE99" s="22">
        <f t="shared" si="69"/>
        <v>211.7</v>
      </c>
      <c r="BF99" s="22">
        <f t="shared" si="95"/>
        <v>127.01999999999998</v>
      </c>
      <c r="BG99" s="22">
        <v>400</v>
      </c>
      <c r="BH99" s="22">
        <f t="shared" si="96"/>
        <v>166.66666666666669</v>
      </c>
      <c r="BI99" s="22">
        <v>211.7</v>
      </c>
      <c r="BJ99" s="22">
        <v>0</v>
      </c>
      <c r="BK99" s="22">
        <f t="shared" si="97"/>
        <v>0</v>
      </c>
      <c r="BL99" s="22">
        <v>0</v>
      </c>
      <c r="BM99" s="22">
        <v>0</v>
      </c>
      <c r="BN99" s="22">
        <f t="shared" si="98"/>
        <v>0</v>
      </c>
      <c r="BO99" s="22">
        <v>0</v>
      </c>
      <c r="BP99" s="22">
        <v>0</v>
      </c>
      <c r="BQ99" s="22">
        <f t="shared" si="99"/>
        <v>0</v>
      </c>
      <c r="BR99" s="22">
        <v>0</v>
      </c>
      <c r="BS99" s="22">
        <v>0</v>
      </c>
      <c r="BT99" s="22">
        <f t="shared" si="100"/>
        <v>0</v>
      </c>
      <c r="BU99" s="22">
        <v>0</v>
      </c>
      <c r="BV99" s="22">
        <v>0</v>
      </c>
      <c r="BW99" s="22">
        <f t="shared" si="101"/>
        <v>0</v>
      </c>
      <c r="BX99" s="22">
        <v>0</v>
      </c>
      <c r="BY99" s="22">
        <v>0</v>
      </c>
      <c r="BZ99" s="22">
        <f t="shared" si="102"/>
        <v>0</v>
      </c>
      <c r="CA99" s="22">
        <v>0</v>
      </c>
      <c r="CB99" s="22">
        <v>0</v>
      </c>
      <c r="CC99" s="22">
        <f t="shared" si="103"/>
        <v>0</v>
      </c>
      <c r="CD99" s="22">
        <v>0</v>
      </c>
      <c r="CE99" s="22">
        <v>0</v>
      </c>
      <c r="CF99" s="22">
        <f t="shared" si="104"/>
        <v>0</v>
      </c>
      <c r="CG99" s="22">
        <v>0</v>
      </c>
      <c r="CH99" s="22">
        <v>0</v>
      </c>
      <c r="CI99" s="22">
        <f t="shared" si="105"/>
        <v>0</v>
      </c>
      <c r="CJ99" s="22">
        <v>0</v>
      </c>
      <c r="CK99" s="45">
        <v>0</v>
      </c>
      <c r="CL99" s="22">
        <f t="shared" si="106"/>
        <v>0</v>
      </c>
      <c r="CM99" s="22">
        <v>0</v>
      </c>
      <c r="CN99" s="22">
        <v>100</v>
      </c>
      <c r="CO99" s="22">
        <f t="shared" si="107"/>
        <v>50</v>
      </c>
      <c r="CP99" s="22">
        <v>0</v>
      </c>
      <c r="CQ99" s="22">
        <v>0</v>
      </c>
      <c r="CR99" s="22">
        <f t="shared" si="70"/>
        <v>12303.8</v>
      </c>
      <c r="CS99" s="22">
        <f t="shared" si="71"/>
        <v>5972.708333333334</v>
      </c>
      <c r="CT99" s="22">
        <f t="shared" si="72"/>
        <v>5793.857</v>
      </c>
      <c r="CU99" s="45">
        <v>0</v>
      </c>
      <c r="CV99" s="22">
        <f t="shared" si="108"/>
        <v>0</v>
      </c>
      <c r="CW99" s="22">
        <v>0</v>
      </c>
      <c r="CX99" s="22">
        <v>0</v>
      </c>
      <c r="CY99" s="22">
        <f t="shared" si="109"/>
        <v>0</v>
      </c>
      <c r="CZ99" s="22">
        <v>0</v>
      </c>
      <c r="DA99" s="45">
        <v>0</v>
      </c>
      <c r="DB99" s="22">
        <f t="shared" si="110"/>
        <v>0</v>
      </c>
      <c r="DC99" s="22">
        <v>0</v>
      </c>
      <c r="DD99" s="45">
        <v>0</v>
      </c>
      <c r="DE99" s="22">
        <f t="shared" si="111"/>
        <v>0</v>
      </c>
      <c r="DF99" s="22">
        <v>0</v>
      </c>
      <c r="DG99" s="45">
        <v>0</v>
      </c>
      <c r="DH99" s="22">
        <f t="shared" si="112"/>
        <v>0</v>
      </c>
      <c r="DI99" s="22">
        <v>0</v>
      </c>
      <c r="DJ99" s="22">
        <v>0</v>
      </c>
      <c r="DK99" s="22">
        <f t="shared" si="113"/>
        <v>0</v>
      </c>
      <c r="DL99" s="22">
        <v>0</v>
      </c>
      <c r="DM99" s="22">
        <v>0</v>
      </c>
      <c r="DN99" s="22">
        <f t="shared" si="73"/>
        <v>0</v>
      </c>
      <c r="DO99" s="22">
        <f t="shared" si="74"/>
        <v>0</v>
      </c>
      <c r="DP99" s="22">
        <f t="shared" si="75"/>
        <v>0</v>
      </c>
    </row>
    <row r="100" spans="1:120" ht="17.25">
      <c r="A100" s="11">
        <v>91</v>
      </c>
      <c r="B100" s="20" t="s">
        <v>97</v>
      </c>
      <c r="C100" s="22">
        <v>0.0006</v>
      </c>
      <c r="D100" s="22">
        <v>6999.6554</v>
      </c>
      <c r="E100" s="22">
        <f t="shared" si="63"/>
        <v>155229.51</v>
      </c>
      <c r="F100" s="22">
        <f t="shared" si="64"/>
        <v>75323.08833333333</v>
      </c>
      <c r="G100" s="22">
        <f t="shared" si="64"/>
        <v>76025.8824</v>
      </c>
      <c r="H100" s="22">
        <f t="shared" si="76"/>
        <v>100.93303936710154</v>
      </c>
      <c r="I100" s="22">
        <f t="shared" si="65"/>
        <v>48420.2</v>
      </c>
      <c r="J100" s="22">
        <f t="shared" si="66"/>
        <v>21918.433333333334</v>
      </c>
      <c r="K100" s="22">
        <f t="shared" si="67"/>
        <v>25119.8424</v>
      </c>
      <c r="L100" s="22">
        <f t="shared" si="77"/>
        <v>114.60601229102446</v>
      </c>
      <c r="M100" s="22">
        <f t="shared" si="68"/>
        <v>16980</v>
      </c>
      <c r="N100" s="22">
        <f t="shared" si="68"/>
        <v>7074.999999999999</v>
      </c>
      <c r="O100" s="22">
        <f t="shared" si="68"/>
        <v>8788.113000000001</v>
      </c>
      <c r="P100" s="22">
        <f t="shared" si="78"/>
        <v>124.21361130742052</v>
      </c>
      <c r="Q100" s="22">
        <v>2000</v>
      </c>
      <c r="R100" s="22">
        <f t="shared" si="79"/>
        <v>833.3333333333333</v>
      </c>
      <c r="S100" s="22">
        <v>2191.334</v>
      </c>
      <c r="T100" s="22">
        <f t="shared" si="80"/>
        <v>262.96008</v>
      </c>
      <c r="U100" s="22">
        <v>5520</v>
      </c>
      <c r="V100" s="22">
        <f t="shared" si="81"/>
        <v>2300</v>
      </c>
      <c r="W100" s="22">
        <v>3101.0304</v>
      </c>
      <c r="X100" s="22">
        <f t="shared" si="82"/>
        <v>134.82740869565217</v>
      </c>
      <c r="Y100" s="22">
        <v>14980</v>
      </c>
      <c r="Z100" s="22">
        <f t="shared" si="83"/>
        <v>6241.666666666666</v>
      </c>
      <c r="AA100" s="22">
        <v>6596.779</v>
      </c>
      <c r="AB100" s="22">
        <f t="shared" si="84"/>
        <v>105.68938317757011</v>
      </c>
      <c r="AC100" s="22">
        <v>4120</v>
      </c>
      <c r="AD100" s="22">
        <f t="shared" si="85"/>
        <v>2060</v>
      </c>
      <c r="AE100" s="22">
        <v>1892.03</v>
      </c>
      <c r="AF100" s="22">
        <f t="shared" si="86"/>
        <v>91.84611650485436</v>
      </c>
      <c r="AG100" s="22">
        <v>5000</v>
      </c>
      <c r="AH100" s="22">
        <f t="shared" si="87"/>
        <v>2500</v>
      </c>
      <c r="AI100" s="22">
        <v>2406.6</v>
      </c>
      <c r="AJ100" s="22">
        <f t="shared" si="88"/>
        <v>96.264</v>
      </c>
      <c r="AK100" s="22">
        <v>0</v>
      </c>
      <c r="AL100" s="22">
        <f t="shared" si="89"/>
        <v>0</v>
      </c>
      <c r="AM100" s="22">
        <v>0</v>
      </c>
      <c r="AN100" s="22">
        <v>0</v>
      </c>
      <c r="AO100" s="22">
        <f t="shared" si="90"/>
        <v>0</v>
      </c>
      <c r="AP100" s="22">
        <v>0</v>
      </c>
      <c r="AQ100" s="22">
        <v>97445.1</v>
      </c>
      <c r="AR100" s="22">
        <f t="shared" si="91"/>
        <v>48722.55</v>
      </c>
      <c r="AS100" s="22">
        <v>47271.6</v>
      </c>
      <c r="AT100" s="22">
        <v>4001</v>
      </c>
      <c r="AU100" s="22">
        <f t="shared" si="92"/>
        <v>2000.5</v>
      </c>
      <c r="AV100" s="22">
        <v>1668</v>
      </c>
      <c r="AW100" s="22">
        <v>0</v>
      </c>
      <c r="AX100" s="22">
        <f t="shared" si="93"/>
        <v>0</v>
      </c>
      <c r="AY100" s="22">
        <v>0</v>
      </c>
      <c r="AZ100" s="22">
        <v>0</v>
      </c>
      <c r="BA100" s="22">
        <f t="shared" si="94"/>
        <v>0</v>
      </c>
      <c r="BB100" s="22">
        <v>0</v>
      </c>
      <c r="BC100" s="22">
        <f t="shared" si="69"/>
        <v>5000</v>
      </c>
      <c r="BD100" s="22">
        <f t="shared" si="69"/>
        <v>2083.3333333333335</v>
      </c>
      <c r="BE100" s="22">
        <f t="shared" si="69"/>
        <v>2234.63</v>
      </c>
      <c r="BF100" s="22">
        <f t="shared" si="95"/>
        <v>107.26223999999999</v>
      </c>
      <c r="BG100" s="22">
        <v>900</v>
      </c>
      <c r="BH100" s="22">
        <f t="shared" si="96"/>
        <v>375</v>
      </c>
      <c r="BI100" s="22">
        <v>198.83</v>
      </c>
      <c r="BJ100" s="22">
        <v>0</v>
      </c>
      <c r="BK100" s="22">
        <f t="shared" si="97"/>
        <v>0</v>
      </c>
      <c r="BL100" s="22">
        <v>0</v>
      </c>
      <c r="BM100" s="22">
        <v>0</v>
      </c>
      <c r="BN100" s="22">
        <f t="shared" si="98"/>
        <v>0</v>
      </c>
      <c r="BO100" s="22">
        <v>0</v>
      </c>
      <c r="BP100" s="22">
        <v>4100</v>
      </c>
      <c r="BQ100" s="22">
        <f t="shared" si="99"/>
        <v>1708.3333333333335</v>
      </c>
      <c r="BR100" s="22">
        <v>2035.8</v>
      </c>
      <c r="BS100" s="22">
        <v>0</v>
      </c>
      <c r="BT100" s="22">
        <f t="shared" si="100"/>
        <v>0</v>
      </c>
      <c r="BU100" s="22">
        <v>0</v>
      </c>
      <c r="BV100" s="22">
        <v>5363.21</v>
      </c>
      <c r="BW100" s="22">
        <f t="shared" si="101"/>
        <v>2681.605</v>
      </c>
      <c r="BX100" s="22">
        <v>1966.44</v>
      </c>
      <c r="BY100" s="22">
        <v>0</v>
      </c>
      <c r="BZ100" s="22">
        <f t="shared" si="102"/>
        <v>0</v>
      </c>
      <c r="CA100" s="22">
        <v>0</v>
      </c>
      <c r="CB100" s="22">
        <v>150</v>
      </c>
      <c r="CC100" s="22">
        <f t="shared" si="103"/>
        <v>75</v>
      </c>
      <c r="CD100" s="22">
        <v>0</v>
      </c>
      <c r="CE100" s="22">
        <v>0</v>
      </c>
      <c r="CF100" s="22">
        <f t="shared" si="104"/>
        <v>0</v>
      </c>
      <c r="CG100" s="22">
        <v>0</v>
      </c>
      <c r="CH100" s="22">
        <v>0</v>
      </c>
      <c r="CI100" s="22">
        <f t="shared" si="105"/>
        <v>0</v>
      </c>
      <c r="CJ100" s="22">
        <v>0</v>
      </c>
      <c r="CK100" s="45">
        <v>0</v>
      </c>
      <c r="CL100" s="22">
        <f t="shared" si="106"/>
        <v>0</v>
      </c>
      <c r="CM100" s="22">
        <v>0</v>
      </c>
      <c r="CN100" s="22">
        <v>11650.2</v>
      </c>
      <c r="CO100" s="22">
        <f t="shared" si="107"/>
        <v>5825.1</v>
      </c>
      <c r="CP100" s="22">
        <v>6697.439</v>
      </c>
      <c r="CQ100" s="22">
        <v>0</v>
      </c>
      <c r="CR100" s="22">
        <f t="shared" si="70"/>
        <v>155229.51</v>
      </c>
      <c r="CS100" s="22">
        <f t="shared" si="71"/>
        <v>75323.08833333333</v>
      </c>
      <c r="CT100" s="22">
        <f t="shared" si="72"/>
        <v>76025.8824</v>
      </c>
      <c r="CU100" s="45">
        <v>0</v>
      </c>
      <c r="CV100" s="22">
        <f t="shared" si="108"/>
        <v>0</v>
      </c>
      <c r="CW100" s="22">
        <v>0</v>
      </c>
      <c r="CX100" s="22">
        <v>0</v>
      </c>
      <c r="CY100" s="22">
        <f t="shared" si="109"/>
        <v>0</v>
      </c>
      <c r="CZ100" s="22">
        <v>0</v>
      </c>
      <c r="DA100" s="45">
        <v>0</v>
      </c>
      <c r="DB100" s="22">
        <f t="shared" si="110"/>
        <v>0</v>
      </c>
      <c r="DC100" s="22">
        <v>0</v>
      </c>
      <c r="DD100" s="45">
        <v>0</v>
      </c>
      <c r="DE100" s="22">
        <f t="shared" si="111"/>
        <v>0</v>
      </c>
      <c r="DF100" s="22">
        <v>0</v>
      </c>
      <c r="DG100" s="45">
        <v>0</v>
      </c>
      <c r="DH100" s="22">
        <f t="shared" si="112"/>
        <v>0</v>
      </c>
      <c r="DI100" s="22">
        <v>0</v>
      </c>
      <c r="DJ100" s="22">
        <v>7800</v>
      </c>
      <c r="DK100" s="22">
        <f t="shared" si="113"/>
        <v>3900</v>
      </c>
      <c r="DL100" s="22">
        <v>509.934</v>
      </c>
      <c r="DM100" s="22">
        <v>0</v>
      </c>
      <c r="DN100" s="22">
        <f t="shared" si="73"/>
        <v>7800</v>
      </c>
      <c r="DO100" s="22">
        <f t="shared" si="74"/>
        <v>3900</v>
      </c>
      <c r="DP100" s="22">
        <f t="shared" si="75"/>
        <v>509.934</v>
      </c>
    </row>
    <row r="101" spans="1:120" ht="17.25">
      <c r="A101" s="11">
        <v>92</v>
      </c>
      <c r="B101" s="20" t="s">
        <v>98</v>
      </c>
      <c r="C101" s="22">
        <v>5913.5573</v>
      </c>
      <c r="D101" s="22">
        <v>434.12</v>
      </c>
      <c r="E101" s="22">
        <f t="shared" si="63"/>
        <v>5095.9</v>
      </c>
      <c r="F101" s="22">
        <f t="shared" si="64"/>
        <v>2435.65</v>
      </c>
      <c r="G101" s="22">
        <f t="shared" si="64"/>
        <v>2414.4539999999997</v>
      </c>
      <c r="H101" s="22">
        <f t="shared" si="76"/>
        <v>99.1297600229918</v>
      </c>
      <c r="I101" s="22">
        <f t="shared" si="65"/>
        <v>1347.6</v>
      </c>
      <c r="J101" s="22">
        <f t="shared" si="66"/>
        <v>561.5</v>
      </c>
      <c r="K101" s="22">
        <f t="shared" si="67"/>
        <v>560.954</v>
      </c>
      <c r="L101" s="22">
        <f t="shared" si="77"/>
        <v>99.90276046304541</v>
      </c>
      <c r="M101" s="22">
        <f t="shared" si="68"/>
        <v>139.1</v>
      </c>
      <c r="N101" s="22">
        <f t="shared" si="68"/>
        <v>57.95833333333333</v>
      </c>
      <c r="O101" s="22">
        <f t="shared" si="68"/>
        <v>92.854</v>
      </c>
      <c r="P101" s="22">
        <f t="shared" si="78"/>
        <v>160.208195542775</v>
      </c>
      <c r="Q101" s="22">
        <v>5</v>
      </c>
      <c r="R101" s="22">
        <f t="shared" si="79"/>
        <v>2.0833333333333335</v>
      </c>
      <c r="S101" s="22">
        <v>0.054</v>
      </c>
      <c r="T101" s="22">
        <f t="shared" si="80"/>
        <v>2.5919999999999996</v>
      </c>
      <c r="U101" s="22">
        <v>898.5</v>
      </c>
      <c r="V101" s="22">
        <f t="shared" si="81"/>
        <v>374.375</v>
      </c>
      <c r="W101" s="22">
        <v>435.1</v>
      </c>
      <c r="X101" s="22">
        <f t="shared" si="82"/>
        <v>116.22036727879801</v>
      </c>
      <c r="Y101" s="22">
        <v>134.1</v>
      </c>
      <c r="Z101" s="22">
        <f t="shared" si="83"/>
        <v>55.87499999999999</v>
      </c>
      <c r="AA101" s="22">
        <v>92.8</v>
      </c>
      <c r="AB101" s="22">
        <f t="shared" si="84"/>
        <v>166.08501118568236</v>
      </c>
      <c r="AC101" s="22">
        <v>0</v>
      </c>
      <c r="AD101" s="22">
        <f t="shared" si="85"/>
        <v>0</v>
      </c>
      <c r="AE101" s="22">
        <v>0</v>
      </c>
      <c r="AF101" s="22"/>
      <c r="AG101" s="22">
        <v>0</v>
      </c>
      <c r="AH101" s="22">
        <f t="shared" si="87"/>
        <v>0</v>
      </c>
      <c r="AI101" s="22">
        <v>0</v>
      </c>
      <c r="AJ101" s="22" t="e">
        <f t="shared" si="88"/>
        <v>#DIV/0!</v>
      </c>
      <c r="AK101" s="22">
        <v>0</v>
      </c>
      <c r="AL101" s="22">
        <f t="shared" si="89"/>
        <v>0</v>
      </c>
      <c r="AM101" s="22">
        <v>0</v>
      </c>
      <c r="AN101" s="22">
        <v>0</v>
      </c>
      <c r="AO101" s="22">
        <f t="shared" si="90"/>
        <v>0</v>
      </c>
      <c r="AP101" s="22">
        <v>0</v>
      </c>
      <c r="AQ101" s="22">
        <v>3748.3</v>
      </c>
      <c r="AR101" s="22">
        <f t="shared" si="91"/>
        <v>1874.15</v>
      </c>
      <c r="AS101" s="22">
        <v>1853.5</v>
      </c>
      <c r="AT101" s="22">
        <v>0</v>
      </c>
      <c r="AU101" s="22">
        <f t="shared" si="92"/>
        <v>0</v>
      </c>
      <c r="AV101" s="22">
        <v>0</v>
      </c>
      <c r="AW101" s="22">
        <v>0</v>
      </c>
      <c r="AX101" s="22">
        <f t="shared" si="93"/>
        <v>0</v>
      </c>
      <c r="AY101" s="22">
        <v>0</v>
      </c>
      <c r="AZ101" s="22">
        <v>0</v>
      </c>
      <c r="BA101" s="22">
        <f t="shared" si="94"/>
        <v>0</v>
      </c>
      <c r="BB101" s="22">
        <v>0</v>
      </c>
      <c r="BC101" s="22">
        <f t="shared" si="69"/>
        <v>310</v>
      </c>
      <c r="BD101" s="22">
        <f t="shared" si="69"/>
        <v>129.16666666666666</v>
      </c>
      <c r="BE101" s="22">
        <f t="shared" si="69"/>
        <v>33</v>
      </c>
      <c r="BF101" s="22">
        <f t="shared" si="95"/>
        <v>25.548387096774196</v>
      </c>
      <c r="BG101" s="22">
        <v>310</v>
      </c>
      <c r="BH101" s="22">
        <f t="shared" si="96"/>
        <v>129.16666666666666</v>
      </c>
      <c r="BI101" s="22">
        <v>33</v>
      </c>
      <c r="BJ101" s="22">
        <v>0</v>
      </c>
      <c r="BK101" s="22">
        <f t="shared" si="97"/>
        <v>0</v>
      </c>
      <c r="BL101" s="22">
        <v>0</v>
      </c>
      <c r="BM101" s="22">
        <v>0</v>
      </c>
      <c r="BN101" s="22">
        <f t="shared" si="98"/>
        <v>0</v>
      </c>
      <c r="BO101" s="22">
        <v>0</v>
      </c>
      <c r="BP101" s="22">
        <v>0</v>
      </c>
      <c r="BQ101" s="22">
        <f t="shared" si="99"/>
        <v>0</v>
      </c>
      <c r="BR101" s="22">
        <v>0</v>
      </c>
      <c r="BS101" s="22">
        <v>0</v>
      </c>
      <c r="BT101" s="22">
        <f t="shared" si="100"/>
        <v>0</v>
      </c>
      <c r="BU101" s="22">
        <v>0</v>
      </c>
      <c r="BV101" s="22">
        <v>0</v>
      </c>
      <c r="BW101" s="22">
        <f t="shared" si="101"/>
        <v>0</v>
      </c>
      <c r="BX101" s="22">
        <v>0</v>
      </c>
      <c r="BY101" s="22">
        <v>0</v>
      </c>
      <c r="BZ101" s="22">
        <f t="shared" si="102"/>
        <v>0</v>
      </c>
      <c r="CA101" s="22">
        <v>0</v>
      </c>
      <c r="CB101" s="22">
        <v>0</v>
      </c>
      <c r="CC101" s="22">
        <f t="shared" si="103"/>
        <v>0</v>
      </c>
      <c r="CD101" s="22">
        <v>0</v>
      </c>
      <c r="CE101" s="22">
        <v>0</v>
      </c>
      <c r="CF101" s="22">
        <f t="shared" si="104"/>
        <v>0</v>
      </c>
      <c r="CG101" s="22">
        <v>0</v>
      </c>
      <c r="CH101" s="22">
        <v>0</v>
      </c>
      <c r="CI101" s="22">
        <f t="shared" si="105"/>
        <v>0</v>
      </c>
      <c r="CJ101" s="22">
        <v>0</v>
      </c>
      <c r="CK101" s="45">
        <v>0</v>
      </c>
      <c r="CL101" s="22">
        <f t="shared" si="106"/>
        <v>0</v>
      </c>
      <c r="CM101" s="22">
        <v>0</v>
      </c>
      <c r="CN101" s="22">
        <v>0</v>
      </c>
      <c r="CO101" s="22">
        <f t="shared" si="107"/>
        <v>0</v>
      </c>
      <c r="CP101" s="22">
        <v>0</v>
      </c>
      <c r="CQ101" s="22">
        <v>0</v>
      </c>
      <c r="CR101" s="22">
        <f t="shared" si="70"/>
        <v>5095.9</v>
      </c>
      <c r="CS101" s="22">
        <f t="shared" si="71"/>
        <v>2435.65</v>
      </c>
      <c r="CT101" s="22">
        <f t="shared" si="72"/>
        <v>2414.4539999999997</v>
      </c>
      <c r="CU101" s="45">
        <v>0</v>
      </c>
      <c r="CV101" s="22">
        <f t="shared" si="108"/>
        <v>0</v>
      </c>
      <c r="CW101" s="22">
        <v>0</v>
      </c>
      <c r="CX101" s="22">
        <v>0</v>
      </c>
      <c r="CY101" s="22">
        <f t="shared" si="109"/>
        <v>0</v>
      </c>
      <c r="CZ101" s="22">
        <v>0</v>
      </c>
      <c r="DA101" s="45">
        <v>0</v>
      </c>
      <c r="DB101" s="22">
        <f t="shared" si="110"/>
        <v>0</v>
      </c>
      <c r="DC101" s="22">
        <v>0</v>
      </c>
      <c r="DD101" s="45">
        <v>0</v>
      </c>
      <c r="DE101" s="22">
        <f t="shared" si="111"/>
        <v>0</v>
      </c>
      <c r="DF101" s="22">
        <v>0</v>
      </c>
      <c r="DG101" s="45">
        <v>0</v>
      </c>
      <c r="DH101" s="22">
        <f t="shared" si="112"/>
        <v>0</v>
      </c>
      <c r="DI101" s="22">
        <v>0</v>
      </c>
      <c r="DJ101" s="22">
        <v>255</v>
      </c>
      <c r="DK101" s="22">
        <f t="shared" si="113"/>
        <v>127.5</v>
      </c>
      <c r="DL101" s="22">
        <v>0</v>
      </c>
      <c r="DM101" s="22">
        <v>0</v>
      </c>
      <c r="DN101" s="22">
        <f t="shared" si="73"/>
        <v>255</v>
      </c>
      <c r="DO101" s="22">
        <f t="shared" si="74"/>
        <v>127.5</v>
      </c>
      <c r="DP101" s="22">
        <f t="shared" si="75"/>
        <v>0</v>
      </c>
    </row>
    <row r="102" spans="1:120" ht="17.25">
      <c r="A102" s="11">
        <v>93</v>
      </c>
      <c r="B102" s="20" t="s">
        <v>99</v>
      </c>
      <c r="C102" s="22">
        <v>2514.8963</v>
      </c>
      <c r="D102" s="22">
        <v>2329.307</v>
      </c>
      <c r="E102" s="22">
        <f t="shared" si="63"/>
        <v>20343.399999999998</v>
      </c>
      <c r="F102" s="22">
        <f t="shared" si="64"/>
        <v>9911.924999999997</v>
      </c>
      <c r="G102" s="22">
        <f t="shared" si="64"/>
        <v>9621.030999999999</v>
      </c>
      <c r="H102" s="22">
        <f t="shared" si="76"/>
        <v>97.06521185339882</v>
      </c>
      <c r="I102" s="22">
        <f t="shared" si="65"/>
        <v>3311.3</v>
      </c>
      <c r="J102" s="22">
        <f t="shared" si="66"/>
        <v>1395.875</v>
      </c>
      <c r="K102" s="22">
        <f t="shared" si="67"/>
        <v>1104.931</v>
      </c>
      <c r="L102" s="22">
        <f t="shared" si="77"/>
        <v>79.1568729291663</v>
      </c>
      <c r="M102" s="22">
        <f t="shared" si="68"/>
        <v>1477.8999999999999</v>
      </c>
      <c r="N102" s="22">
        <f t="shared" si="68"/>
        <v>615.7916666666666</v>
      </c>
      <c r="O102" s="22">
        <f t="shared" si="68"/>
        <v>299.193</v>
      </c>
      <c r="P102" s="22">
        <f t="shared" si="78"/>
        <v>48.58672440625212</v>
      </c>
      <c r="Q102" s="22">
        <v>2.6</v>
      </c>
      <c r="R102" s="22">
        <f t="shared" si="79"/>
        <v>1.0833333333333335</v>
      </c>
      <c r="S102" s="22">
        <v>0.125</v>
      </c>
      <c r="T102" s="22">
        <f t="shared" si="80"/>
        <v>11.538461538461537</v>
      </c>
      <c r="U102" s="22">
        <v>1139.4</v>
      </c>
      <c r="V102" s="22">
        <f t="shared" si="81"/>
        <v>474.75</v>
      </c>
      <c r="W102" s="22">
        <v>568.038</v>
      </c>
      <c r="X102" s="22">
        <f t="shared" si="82"/>
        <v>119.64992101105845</v>
      </c>
      <c r="Y102" s="22">
        <v>1475.3</v>
      </c>
      <c r="Z102" s="22">
        <f t="shared" si="83"/>
        <v>614.7083333333333</v>
      </c>
      <c r="AA102" s="22">
        <v>299.068</v>
      </c>
      <c r="AB102" s="22">
        <f t="shared" si="84"/>
        <v>48.65201653900902</v>
      </c>
      <c r="AC102" s="22">
        <v>24</v>
      </c>
      <c r="AD102" s="22">
        <f t="shared" si="85"/>
        <v>12</v>
      </c>
      <c r="AE102" s="22">
        <v>15.9</v>
      </c>
      <c r="AF102" s="22">
        <f t="shared" si="86"/>
        <v>132.5</v>
      </c>
      <c r="AG102" s="22">
        <v>0</v>
      </c>
      <c r="AH102" s="22">
        <f t="shared" si="87"/>
        <v>0</v>
      </c>
      <c r="AI102" s="22">
        <v>0</v>
      </c>
      <c r="AJ102" s="22" t="e">
        <f t="shared" si="88"/>
        <v>#DIV/0!</v>
      </c>
      <c r="AK102" s="22">
        <v>0</v>
      </c>
      <c r="AL102" s="22">
        <f t="shared" si="89"/>
        <v>0</v>
      </c>
      <c r="AM102" s="22">
        <v>0</v>
      </c>
      <c r="AN102" s="22">
        <v>0</v>
      </c>
      <c r="AO102" s="22">
        <f t="shared" si="90"/>
        <v>0</v>
      </c>
      <c r="AP102" s="22">
        <v>0</v>
      </c>
      <c r="AQ102" s="22">
        <v>17032.1</v>
      </c>
      <c r="AR102" s="22">
        <f t="shared" si="91"/>
        <v>8516.05</v>
      </c>
      <c r="AS102" s="22">
        <v>8516.1</v>
      </c>
      <c r="AT102" s="22">
        <v>0</v>
      </c>
      <c r="AU102" s="22">
        <f t="shared" si="92"/>
        <v>0</v>
      </c>
      <c r="AV102" s="22">
        <v>0</v>
      </c>
      <c r="AW102" s="22">
        <v>0</v>
      </c>
      <c r="AX102" s="22">
        <f t="shared" si="93"/>
        <v>0</v>
      </c>
      <c r="AY102" s="22">
        <v>0</v>
      </c>
      <c r="AZ102" s="22">
        <v>0</v>
      </c>
      <c r="BA102" s="22">
        <f t="shared" si="94"/>
        <v>0</v>
      </c>
      <c r="BB102" s="22">
        <v>0</v>
      </c>
      <c r="BC102" s="22">
        <f t="shared" si="69"/>
        <v>500</v>
      </c>
      <c r="BD102" s="22">
        <f t="shared" si="69"/>
        <v>208.33333333333337</v>
      </c>
      <c r="BE102" s="22">
        <f t="shared" si="69"/>
        <v>102.4</v>
      </c>
      <c r="BF102" s="22">
        <f t="shared" si="95"/>
        <v>49.151999999999994</v>
      </c>
      <c r="BG102" s="22">
        <v>400</v>
      </c>
      <c r="BH102" s="22">
        <f t="shared" si="96"/>
        <v>166.66666666666669</v>
      </c>
      <c r="BI102" s="22">
        <v>102.4</v>
      </c>
      <c r="BJ102" s="22">
        <v>0</v>
      </c>
      <c r="BK102" s="22">
        <f t="shared" si="97"/>
        <v>0</v>
      </c>
      <c r="BL102" s="22">
        <v>0</v>
      </c>
      <c r="BM102" s="22">
        <v>0</v>
      </c>
      <c r="BN102" s="22">
        <f t="shared" si="98"/>
        <v>0</v>
      </c>
      <c r="BO102" s="22">
        <v>0</v>
      </c>
      <c r="BP102" s="22">
        <v>100</v>
      </c>
      <c r="BQ102" s="22">
        <f t="shared" si="99"/>
        <v>41.66666666666667</v>
      </c>
      <c r="BR102" s="22">
        <v>0</v>
      </c>
      <c r="BS102" s="22">
        <v>0</v>
      </c>
      <c r="BT102" s="22">
        <f t="shared" si="100"/>
        <v>0</v>
      </c>
      <c r="BU102" s="22">
        <v>0</v>
      </c>
      <c r="BV102" s="22">
        <v>0</v>
      </c>
      <c r="BW102" s="22">
        <f t="shared" si="101"/>
        <v>0</v>
      </c>
      <c r="BX102" s="22">
        <v>0</v>
      </c>
      <c r="BY102" s="22">
        <v>0</v>
      </c>
      <c r="BZ102" s="22">
        <f t="shared" si="102"/>
        <v>0</v>
      </c>
      <c r="CA102" s="22">
        <v>0</v>
      </c>
      <c r="CB102" s="22">
        <v>0</v>
      </c>
      <c r="CC102" s="22">
        <f t="shared" si="103"/>
        <v>0</v>
      </c>
      <c r="CD102" s="22">
        <v>0</v>
      </c>
      <c r="CE102" s="22">
        <v>0</v>
      </c>
      <c r="CF102" s="22">
        <f t="shared" si="104"/>
        <v>0</v>
      </c>
      <c r="CG102" s="22">
        <v>0</v>
      </c>
      <c r="CH102" s="22">
        <v>0</v>
      </c>
      <c r="CI102" s="22">
        <f t="shared" si="105"/>
        <v>0</v>
      </c>
      <c r="CJ102" s="22">
        <v>0</v>
      </c>
      <c r="CK102" s="45">
        <v>0</v>
      </c>
      <c r="CL102" s="22">
        <f t="shared" si="106"/>
        <v>0</v>
      </c>
      <c r="CM102" s="22">
        <v>0</v>
      </c>
      <c r="CN102" s="22">
        <v>170</v>
      </c>
      <c r="CO102" s="22">
        <f t="shared" si="107"/>
        <v>85</v>
      </c>
      <c r="CP102" s="22">
        <v>119.4</v>
      </c>
      <c r="CQ102" s="22">
        <v>0</v>
      </c>
      <c r="CR102" s="22">
        <f t="shared" si="70"/>
        <v>20343.399999999998</v>
      </c>
      <c r="CS102" s="22">
        <f t="shared" si="71"/>
        <v>9911.924999999997</v>
      </c>
      <c r="CT102" s="22">
        <f t="shared" si="72"/>
        <v>9621.030999999999</v>
      </c>
      <c r="CU102" s="45">
        <v>0</v>
      </c>
      <c r="CV102" s="22">
        <f t="shared" si="108"/>
        <v>0</v>
      </c>
      <c r="CW102" s="22">
        <v>0</v>
      </c>
      <c r="CX102" s="22">
        <v>0</v>
      </c>
      <c r="CY102" s="22">
        <f t="shared" si="109"/>
        <v>0</v>
      </c>
      <c r="CZ102" s="22">
        <v>0</v>
      </c>
      <c r="DA102" s="45">
        <v>0</v>
      </c>
      <c r="DB102" s="22">
        <f t="shared" si="110"/>
        <v>0</v>
      </c>
      <c r="DC102" s="22">
        <v>0</v>
      </c>
      <c r="DD102" s="45">
        <v>0</v>
      </c>
      <c r="DE102" s="22">
        <f t="shared" si="111"/>
        <v>0</v>
      </c>
      <c r="DF102" s="22">
        <v>0</v>
      </c>
      <c r="DG102" s="45">
        <v>0</v>
      </c>
      <c r="DH102" s="22">
        <f t="shared" si="112"/>
        <v>0</v>
      </c>
      <c r="DI102" s="22">
        <v>0</v>
      </c>
      <c r="DJ102" s="22">
        <v>1050</v>
      </c>
      <c r="DK102" s="22">
        <f t="shared" si="113"/>
        <v>525</v>
      </c>
      <c r="DL102" s="22">
        <v>0</v>
      </c>
      <c r="DM102" s="22">
        <v>0</v>
      </c>
      <c r="DN102" s="22">
        <f t="shared" si="73"/>
        <v>1050</v>
      </c>
      <c r="DO102" s="22">
        <f t="shared" si="74"/>
        <v>525</v>
      </c>
      <c r="DP102" s="22">
        <f t="shared" si="75"/>
        <v>0</v>
      </c>
    </row>
    <row r="103" spans="1:120" ht="17.25">
      <c r="A103" s="11">
        <v>94</v>
      </c>
      <c r="B103" s="20" t="s">
        <v>100</v>
      </c>
      <c r="C103" s="22">
        <v>2011.4</v>
      </c>
      <c r="D103" s="22">
        <v>476.4377</v>
      </c>
      <c r="E103" s="22">
        <f t="shared" si="63"/>
        <v>10039.1</v>
      </c>
      <c r="F103" s="22">
        <f t="shared" si="64"/>
        <v>4573.216666666666</v>
      </c>
      <c r="G103" s="22">
        <f t="shared" si="64"/>
        <v>4546.938</v>
      </c>
      <c r="H103" s="22">
        <f t="shared" si="76"/>
        <v>99.425378927305</v>
      </c>
      <c r="I103" s="22">
        <f t="shared" si="65"/>
        <v>5356</v>
      </c>
      <c r="J103" s="22">
        <f t="shared" si="66"/>
        <v>2231.6666666666665</v>
      </c>
      <c r="K103" s="22">
        <f t="shared" si="67"/>
        <v>2291.8379999999997</v>
      </c>
      <c r="L103" s="22">
        <f t="shared" si="77"/>
        <v>102.69625093353247</v>
      </c>
      <c r="M103" s="22">
        <f t="shared" si="68"/>
        <v>896.3</v>
      </c>
      <c r="N103" s="22">
        <f t="shared" si="68"/>
        <v>373.4583333333333</v>
      </c>
      <c r="O103" s="22">
        <f t="shared" si="68"/>
        <v>302.738</v>
      </c>
      <c r="P103" s="22">
        <f t="shared" si="78"/>
        <v>81.06339395291755</v>
      </c>
      <c r="Q103" s="22">
        <v>0</v>
      </c>
      <c r="R103" s="22">
        <f t="shared" si="79"/>
        <v>0</v>
      </c>
      <c r="S103" s="22">
        <v>0</v>
      </c>
      <c r="T103" s="22" t="e">
        <f t="shared" si="80"/>
        <v>#DIV/0!</v>
      </c>
      <c r="U103" s="22">
        <v>2414.7</v>
      </c>
      <c r="V103" s="22">
        <f t="shared" si="81"/>
        <v>1006.125</v>
      </c>
      <c r="W103" s="22">
        <v>942.1</v>
      </c>
      <c r="X103" s="22">
        <f t="shared" si="82"/>
        <v>93.63647658094173</v>
      </c>
      <c r="Y103" s="22">
        <v>896.3</v>
      </c>
      <c r="Z103" s="22">
        <f t="shared" si="83"/>
        <v>373.4583333333333</v>
      </c>
      <c r="AA103" s="22">
        <v>302.738</v>
      </c>
      <c r="AB103" s="22">
        <f t="shared" si="84"/>
        <v>81.06339395291755</v>
      </c>
      <c r="AC103" s="22">
        <v>0</v>
      </c>
      <c r="AD103" s="22">
        <f t="shared" si="85"/>
        <v>0</v>
      </c>
      <c r="AE103" s="22">
        <v>0</v>
      </c>
      <c r="AF103" s="22"/>
      <c r="AG103" s="22">
        <v>0</v>
      </c>
      <c r="AH103" s="22">
        <f t="shared" si="87"/>
        <v>0</v>
      </c>
      <c r="AI103" s="22">
        <v>0</v>
      </c>
      <c r="AJ103" s="22" t="e">
        <f t="shared" si="88"/>
        <v>#DIV/0!</v>
      </c>
      <c r="AK103" s="22">
        <v>0</v>
      </c>
      <c r="AL103" s="22">
        <f t="shared" si="89"/>
        <v>0</v>
      </c>
      <c r="AM103" s="22">
        <v>0</v>
      </c>
      <c r="AN103" s="22">
        <v>0</v>
      </c>
      <c r="AO103" s="22">
        <f t="shared" si="90"/>
        <v>0</v>
      </c>
      <c r="AP103" s="22">
        <v>0</v>
      </c>
      <c r="AQ103" s="22">
        <v>4683.1</v>
      </c>
      <c r="AR103" s="22">
        <f t="shared" si="91"/>
        <v>2341.55</v>
      </c>
      <c r="AS103" s="22">
        <v>2255.1</v>
      </c>
      <c r="AT103" s="22">
        <v>0</v>
      </c>
      <c r="AU103" s="22">
        <f t="shared" si="92"/>
        <v>0</v>
      </c>
      <c r="AV103" s="22">
        <v>0</v>
      </c>
      <c r="AW103" s="22">
        <v>0</v>
      </c>
      <c r="AX103" s="22">
        <f t="shared" si="93"/>
        <v>0</v>
      </c>
      <c r="AY103" s="22">
        <v>0</v>
      </c>
      <c r="AZ103" s="22">
        <v>0</v>
      </c>
      <c r="BA103" s="22">
        <f t="shared" si="94"/>
        <v>0</v>
      </c>
      <c r="BB103" s="22">
        <v>0</v>
      </c>
      <c r="BC103" s="22">
        <f t="shared" si="69"/>
        <v>2045</v>
      </c>
      <c r="BD103" s="22">
        <f t="shared" si="69"/>
        <v>852.0833333333333</v>
      </c>
      <c r="BE103" s="22">
        <f t="shared" si="69"/>
        <v>1047</v>
      </c>
      <c r="BF103" s="22">
        <f t="shared" si="95"/>
        <v>122.87530562347189</v>
      </c>
      <c r="BG103" s="22">
        <v>2045</v>
      </c>
      <c r="BH103" s="22">
        <f t="shared" si="96"/>
        <v>852.0833333333333</v>
      </c>
      <c r="BI103" s="22">
        <v>1047</v>
      </c>
      <c r="BJ103" s="22">
        <v>0</v>
      </c>
      <c r="BK103" s="22">
        <f t="shared" si="97"/>
        <v>0</v>
      </c>
      <c r="BL103" s="22">
        <v>0</v>
      </c>
      <c r="BM103" s="22">
        <v>0</v>
      </c>
      <c r="BN103" s="22">
        <f t="shared" si="98"/>
        <v>0</v>
      </c>
      <c r="BO103" s="22">
        <v>0</v>
      </c>
      <c r="BP103" s="22">
        <v>0</v>
      </c>
      <c r="BQ103" s="22">
        <f t="shared" si="99"/>
        <v>0</v>
      </c>
      <c r="BR103" s="22">
        <v>0</v>
      </c>
      <c r="BS103" s="22">
        <v>0</v>
      </c>
      <c r="BT103" s="22">
        <f t="shared" si="100"/>
        <v>0</v>
      </c>
      <c r="BU103" s="22">
        <v>0</v>
      </c>
      <c r="BV103" s="22">
        <v>0</v>
      </c>
      <c r="BW103" s="22">
        <f t="shared" si="101"/>
        <v>0</v>
      </c>
      <c r="BX103" s="22">
        <v>0</v>
      </c>
      <c r="BY103" s="22">
        <v>0</v>
      </c>
      <c r="BZ103" s="22">
        <f t="shared" si="102"/>
        <v>0</v>
      </c>
      <c r="CA103" s="22">
        <v>0</v>
      </c>
      <c r="CB103" s="22">
        <v>0</v>
      </c>
      <c r="CC103" s="22">
        <f t="shared" si="103"/>
        <v>0</v>
      </c>
      <c r="CD103" s="22">
        <v>0</v>
      </c>
      <c r="CE103" s="22">
        <v>0</v>
      </c>
      <c r="CF103" s="22">
        <f t="shared" si="104"/>
        <v>0</v>
      </c>
      <c r="CG103" s="22">
        <v>0</v>
      </c>
      <c r="CH103" s="22">
        <v>0</v>
      </c>
      <c r="CI103" s="22">
        <f t="shared" si="105"/>
        <v>0</v>
      </c>
      <c r="CJ103" s="22">
        <v>0</v>
      </c>
      <c r="CK103" s="45">
        <v>0</v>
      </c>
      <c r="CL103" s="22">
        <f t="shared" si="106"/>
        <v>0</v>
      </c>
      <c r="CM103" s="22">
        <v>0</v>
      </c>
      <c r="CN103" s="22">
        <v>0</v>
      </c>
      <c r="CO103" s="22">
        <f t="shared" si="107"/>
        <v>0</v>
      </c>
      <c r="CP103" s="22">
        <v>0</v>
      </c>
      <c r="CQ103" s="22">
        <v>0</v>
      </c>
      <c r="CR103" s="22">
        <f t="shared" si="70"/>
        <v>10039.1</v>
      </c>
      <c r="CS103" s="22">
        <f t="shared" si="71"/>
        <v>4573.216666666666</v>
      </c>
      <c r="CT103" s="22">
        <f t="shared" si="72"/>
        <v>4546.938</v>
      </c>
      <c r="CU103" s="45">
        <v>0</v>
      </c>
      <c r="CV103" s="22">
        <f t="shared" si="108"/>
        <v>0</v>
      </c>
      <c r="CW103" s="22">
        <v>0</v>
      </c>
      <c r="CX103" s="22">
        <v>0</v>
      </c>
      <c r="CY103" s="22">
        <f t="shared" si="109"/>
        <v>0</v>
      </c>
      <c r="CZ103" s="22">
        <v>0</v>
      </c>
      <c r="DA103" s="45">
        <v>0</v>
      </c>
      <c r="DB103" s="22">
        <f t="shared" si="110"/>
        <v>0</v>
      </c>
      <c r="DC103" s="22">
        <v>0</v>
      </c>
      <c r="DD103" s="45">
        <v>0</v>
      </c>
      <c r="DE103" s="22">
        <f t="shared" si="111"/>
        <v>0</v>
      </c>
      <c r="DF103" s="22">
        <v>0</v>
      </c>
      <c r="DG103" s="45">
        <v>0</v>
      </c>
      <c r="DH103" s="22">
        <f t="shared" si="112"/>
        <v>0</v>
      </c>
      <c r="DI103" s="22">
        <v>0</v>
      </c>
      <c r="DJ103" s="22">
        <v>0</v>
      </c>
      <c r="DK103" s="22">
        <f t="shared" si="113"/>
        <v>0</v>
      </c>
      <c r="DL103" s="22">
        <v>0</v>
      </c>
      <c r="DM103" s="22">
        <v>0</v>
      </c>
      <c r="DN103" s="22">
        <f t="shared" si="73"/>
        <v>0</v>
      </c>
      <c r="DO103" s="22">
        <f t="shared" si="74"/>
        <v>0</v>
      </c>
      <c r="DP103" s="22">
        <f t="shared" si="75"/>
        <v>0</v>
      </c>
    </row>
    <row r="104" spans="1:120" ht="17.25">
      <c r="A104" s="11">
        <v>95</v>
      </c>
      <c r="B104" s="20" t="s">
        <v>101</v>
      </c>
      <c r="C104" s="22">
        <v>449.0711</v>
      </c>
      <c r="D104" s="22">
        <v>183.95</v>
      </c>
      <c r="E104" s="22">
        <f t="shared" si="63"/>
        <v>4456.4</v>
      </c>
      <c r="F104" s="22">
        <f t="shared" si="64"/>
        <v>2161.1583333333333</v>
      </c>
      <c r="G104" s="22">
        <f t="shared" si="64"/>
        <v>1878.2269999999999</v>
      </c>
      <c r="H104" s="22">
        <f t="shared" si="76"/>
        <v>86.90834776103864</v>
      </c>
      <c r="I104" s="22">
        <f t="shared" si="65"/>
        <v>804.5</v>
      </c>
      <c r="J104" s="22">
        <f t="shared" si="66"/>
        <v>335.20833333333337</v>
      </c>
      <c r="K104" s="22">
        <f t="shared" si="67"/>
        <v>64.92699999999999</v>
      </c>
      <c r="L104" s="22">
        <f t="shared" si="77"/>
        <v>19.369148539465503</v>
      </c>
      <c r="M104" s="22">
        <f t="shared" si="68"/>
        <v>140.9</v>
      </c>
      <c r="N104" s="22">
        <f t="shared" si="68"/>
        <v>58.708333333333336</v>
      </c>
      <c r="O104" s="22">
        <f t="shared" si="68"/>
        <v>23.541</v>
      </c>
      <c r="P104" s="22">
        <f t="shared" si="78"/>
        <v>40.098225691980126</v>
      </c>
      <c r="Q104" s="22">
        <v>0</v>
      </c>
      <c r="R104" s="22">
        <f t="shared" si="79"/>
        <v>0</v>
      </c>
      <c r="S104" s="22">
        <v>0</v>
      </c>
      <c r="T104" s="22" t="e">
        <f t="shared" si="80"/>
        <v>#DIV/0!</v>
      </c>
      <c r="U104" s="22">
        <v>463.6</v>
      </c>
      <c r="V104" s="22">
        <f t="shared" si="81"/>
        <v>193.16666666666666</v>
      </c>
      <c r="W104" s="22">
        <v>31.386</v>
      </c>
      <c r="X104" s="22">
        <f t="shared" si="82"/>
        <v>16.2481449525453</v>
      </c>
      <c r="Y104" s="22">
        <v>140.9</v>
      </c>
      <c r="Z104" s="22">
        <f t="shared" si="83"/>
        <v>58.708333333333336</v>
      </c>
      <c r="AA104" s="22">
        <v>23.541</v>
      </c>
      <c r="AB104" s="22">
        <f t="shared" si="84"/>
        <v>40.098225691980126</v>
      </c>
      <c r="AC104" s="22">
        <v>0</v>
      </c>
      <c r="AD104" s="22">
        <f t="shared" si="85"/>
        <v>0</v>
      </c>
      <c r="AE104" s="22">
        <v>0</v>
      </c>
      <c r="AF104" s="22"/>
      <c r="AG104" s="22">
        <v>0</v>
      </c>
      <c r="AH104" s="22">
        <f t="shared" si="87"/>
        <v>0</v>
      </c>
      <c r="AI104" s="22">
        <v>0</v>
      </c>
      <c r="AJ104" s="22" t="e">
        <f t="shared" si="88"/>
        <v>#DIV/0!</v>
      </c>
      <c r="AK104" s="22">
        <v>0</v>
      </c>
      <c r="AL104" s="22">
        <f t="shared" si="89"/>
        <v>0</v>
      </c>
      <c r="AM104" s="22">
        <v>0</v>
      </c>
      <c r="AN104" s="22">
        <v>0</v>
      </c>
      <c r="AO104" s="22">
        <f t="shared" si="90"/>
        <v>0</v>
      </c>
      <c r="AP104" s="22">
        <v>0</v>
      </c>
      <c r="AQ104" s="22">
        <v>3651.9</v>
      </c>
      <c r="AR104" s="22">
        <f t="shared" si="91"/>
        <v>1825.9499999999998</v>
      </c>
      <c r="AS104" s="22">
        <v>1813.3</v>
      </c>
      <c r="AT104" s="22">
        <v>0</v>
      </c>
      <c r="AU104" s="22">
        <f t="shared" si="92"/>
        <v>0</v>
      </c>
      <c r="AV104" s="22">
        <v>0</v>
      </c>
      <c r="AW104" s="22">
        <v>0</v>
      </c>
      <c r="AX104" s="22">
        <f t="shared" si="93"/>
        <v>0</v>
      </c>
      <c r="AY104" s="22">
        <v>0</v>
      </c>
      <c r="AZ104" s="22">
        <v>0</v>
      </c>
      <c r="BA104" s="22">
        <f t="shared" si="94"/>
        <v>0</v>
      </c>
      <c r="BB104" s="22">
        <v>0</v>
      </c>
      <c r="BC104" s="22">
        <f t="shared" si="69"/>
        <v>200</v>
      </c>
      <c r="BD104" s="22">
        <f t="shared" si="69"/>
        <v>83.33333333333334</v>
      </c>
      <c r="BE104" s="22">
        <f t="shared" si="69"/>
        <v>10</v>
      </c>
      <c r="BF104" s="22">
        <f t="shared" si="95"/>
        <v>11.999999999999998</v>
      </c>
      <c r="BG104" s="22">
        <v>200</v>
      </c>
      <c r="BH104" s="22">
        <f t="shared" si="96"/>
        <v>83.33333333333334</v>
      </c>
      <c r="BI104" s="22">
        <v>10</v>
      </c>
      <c r="BJ104" s="22">
        <v>0</v>
      </c>
      <c r="BK104" s="22">
        <f t="shared" si="97"/>
        <v>0</v>
      </c>
      <c r="BL104" s="22">
        <v>0</v>
      </c>
      <c r="BM104" s="22">
        <v>0</v>
      </c>
      <c r="BN104" s="22">
        <f t="shared" si="98"/>
        <v>0</v>
      </c>
      <c r="BO104" s="22">
        <v>0</v>
      </c>
      <c r="BP104" s="22">
        <v>0</v>
      </c>
      <c r="BQ104" s="22">
        <f t="shared" si="99"/>
        <v>0</v>
      </c>
      <c r="BR104" s="22">
        <v>0</v>
      </c>
      <c r="BS104" s="22">
        <v>0</v>
      </c>
      <c r="BT104" s="22">
        <f t="shared" si="100"/>
        <v>0</v>
      </c>
      <c r="BU104" s="22">
        <v>0</v>
      </c>
      <c r="BV104" s="22">
        <v>0</v>
      </c>
      <c r="BW104" s="22">
        <f t="shared" si="101"/>
        <v>0</v>
      </c>
      <c r="BX104" s="22">
        <v>0</v>
      </c>
      <c r="BY104" s="22">
        <v>0</v>
      </c>
      <c r="BZ104" s="22">
        <f t="shared" si="102"/>
        <v>0</v>
      </c>
      <c r="CA104" s="22">
        <v>0</v>
      </c>
      <c r="CB104" s="22">
        <v>0</v>
      </c>
      <c r="CC104" s="22">
        <f t="shared" si="103"/>
        <v>0</v>
      </c>
      <c r="CD104" s="22">
        <v>0</v>
      </c>
      <c r="CE104" s="22">
        <v>0</v>
      </c>
      <c r="CF104" s="22">
        <f t="shared" si="104"/>
        <v>0</v>
      </c>
      <c r="CG104" s="22">
        <v>0</v>
      </c>
      <c r="CH104" s="22">
        <v>0</v>
      </c>
      <c r="CI104" s="22">
        <f t="shared" si="105"/>
        <v>0</v>
      </c>
      <c r="CJ104" s="22">
        <v>0</v>
      </c>
      <c r="CK104" s="45">
        <v>0</v>
      </c>
      <c r="CL104" s="22">
        <f t="shared" si="106"/>
        <v>0</v>
      </c>
      <c r="CM104" s="22">
        <v>0</v>
      </c>
      <c r="CN104" s="22">
        <v>0</v>
      </c>
      <c r="CO104" s="22">
        <f t="shared" si="107"/>
        <v>0</v>
      </c>
      <c r="CP104" s="22">
        <v>0</v>
      </c>
      <c r="CQ104" s="22">
        <v>0</v>
      </c>
      <c r="CR104" s="22">
        <f t="shared" si="70"/>
        <v>4456.4</v>
      </c>
      <c r="CS104" s="22">
        <f t="shared" si="71"/>
        <v>2161.1583333333333</v>
      </c>
      <c r="CT104" s="22">
        <f t="shared" si="72"/>
        <v>1878.2269999999999</v>
      </c>
      <c r="CU104" s="45">
        <v>0</v>
      </c>
      <c r="CV104" s="22">
        <f t="shared" si="108"/>
        <v>0</v>
      </c>
      <c r="CW104" s="22">
        <v>0</v>
      </c>
      <c r="CX104" s="22">
        <v>0</v>
      </c>
      <c r="CY104" s="22">
        <f t="shared" si="109"/>
        <v>0</v>
      </c>
      <c r="CZ104" s="22">
        <v>0</v>
      </c>
      <c r="DA104" s="45">
        <v>0</v>
      </c>
      <c r="DB104" s="22">
        <f t="shared" si="110"/>
        <v>0</v>
      </c>
      <c r="DC104" s="22">
        <v>0</v>
      </c>
      <c r="DD104" s="45">
        <v>0</v>
      </c>
      <c r="DE104" s="22">
        <f t="shared" si="111"/>
        <v>0</v>
      </c>
      <c r="DF104" s="22">
        <v>0</v>
      </c>
      <c r="DG104" s="45">
        <v>0</v>
      </c>
      <c r="DH104" s="22">
        <f t="shared" si="112"/>
        <v>0</v>
      </c>
      <c r="DI104" s="22">
        <v>0</v>
      </c>
      <c r="DJ104" s="22">
        <v>225</v>
      </c>
      <c r="DK104" s="22">
        <f t="shared" si="113"/>
        <v>112.5</v>
      </c>
      <c r="DL104" s="22">
        <v>0</v>
      </c>
      <c r="DM104" s="22">
        <v>0</v>
      </c>
      <c r="DN104" s="22">
        <f t="shared" si="73"/>
        <v>225</v>
      </c>
      <c r="DO104" s="22">
        <f t="shared" si="74"/>
        <v>112.5</v>
      </c>
      <c r="DP104" s="22">
        <f t="shared" si="75"/>
        <v>0</v>
      </c>
    </row>
    <row r="105" spans="1:120" ht="17.25">
      <c r="A105" s="11">
        <v>96</v>
      </c>
      <c r="B105" s="20" t="s">
        <v>102</v>
      </c>
      <c r="C105" s="22">
        <v>10167.8315</v>
      </c>
      <c r="D105" s="22">
        <v>5035.841</v>
      </c>
      <c r="E105" s="22">
        <f t="shared" si="63"/>
        <v>30781.9</v>
      </c>
      <c r="F105" s="22">
        <f t="shared" si="64"/>
        <v>14960.308333333332</v>
      </c>
      <c r="G105" s="22">
        <f t="shared" si="64"/>
        <v>15198.054</v>
      </c>
      <c r="H105" s="22">
        <f t="shared" si="76"/>
        <v>101.58917624803856</v>
      </c>
      <c r="I105" s="22">
        <f t="shared" si="65"/>
        <v>5267.7</v>
      </c>
      <c r="J105" s="22">
        <f t="shared" si="66"/>
        <v>2203.208333333333</v>
      </c>
      <c r="K105" s="22">
        <f t="shared" si="67"/>
        <v>2451.854</v>
      </c>
      <c r="L105" s="22">
        <f t="shared" si="77"/>
        <v>111.28561756529305</v>
      </c>
      <c r="M105" s="22">
        <f t="shared" si="68"/>
        <v>2586.2</v>
      </c>
      <c r="N105" s="22">
        <f t="shared" si="68"/>
        <v>1077.5833333333333</v>
      </c>
      <c r="O105" s="22">
        <f t="shared" si="68"/>
        <v>1087.094</v>
      </c>
      <c r="P105" s="22">
        <f t="shared" si="78"/>
        <v>100.88259222024594</v>
      </c>
      <c r="Q105" s="22">
        <v>85</v>
      </c>
      <c r="R105" s="22">
        <f t="shared" si="79"/>
        <v>35.416666666666664</v>
      </c>
      <c r="S105" s="22">
        <v>45.794</v>
      </c>
      <c r="T105" s="22">
        <f t="shared" si="80"/>
        <v>129.30070588235293</v>
      </c>
      <c r="U105" s="22">
        <v>831.5</v>
      </c>
      <c r="V105" s="22">
        <f t="shared" si="81"/>
        <v>346.45833333333337</v>
      </c>
      <c r="W105" s="22">
        <v>512.688</v>
      </c>
      <c r="X105" s="22">
        <f t="shared" si="82"/>
        <v>147.97969933854478</v>
      </c>
      <c r="Y105" s="22">
        <v>2501.2</v>
      </c>
      <c r="Z105" s="22">
        <f t="shared" si="83"/>
        <v>1042.1666666666665</v>
      </c>
      <c r="AA105" s="22">
        <v>1041.3</v>
      </c>
      <c r="AB105" s="22">
        <f t="shared" si="84"/>
        <v>99.91683991683993</v>
      </c>
      <c r="AC105" s="22">
        <v>100</v>
      </c>
      <c r="AD105" s="22">
        <f t="shared" si="85"/>
        <v>50</v>
      </c>
      <c r="AE105" s="22">
        <v>62</v>
      </c>
      <c r="AF105" s="22">
        <f t="shared" si="86"/>
        <v>124</v>
      </c>
      <c r="AG105" s="22">
        <v>0</v>
      </c>
      <c r="AH105" s="22">
        <f t="shared" si="87"/>
        <v>0</v>
      </c>
      <c r="AI105" s="22">
        <v>0</v>
      </c>
      <c r="AJ105" s="22" t="e">
        <f t="shared" si="88"/>
        <v>#DIV/0!</v>
      </c>
      <c r="AK105" s="22">
        <v>0</v>
      </c>
      <c r="AL105" s="22">
        <f t="shared" si="89"/>
        <v>0</v>
      </c>
      <c r="AM105" s="22">
        <v>0</v>
      </c>
      <c r="AN105" s="22">
        <v>0</v>
      </c>
      <c r="AO105" s="22">
        <f t="shared" si="90"/>
        <v>0</v>
      </c>
      <c r="AP105" s="22">
        <v>0</v>
      </c>
      <c r="AQ105" s="22">
        <v>25514.2</v>
      </c>
      <c r="AR105" s="22">
        <f t="shared" si="91"/>
        <v>12757.1</v>
      </c>
      <c r="AS105" s="22">
        <v>12746.2</v>
      </c>
      <c r="AT105" s="22">
        <v>0</v>
      </c>
      <c r="AU105" s="22">
        <f t="shared" si="92"/>
        <v>0</v>
      </c>
      <c r="AV105" s="22">
        <v>0</v>
      </c>
      <c r="AW105" s="22">
        <v>0</v>
      </c>
      <c r="AX105" s="22">
        <f t="shared" si="93"/>
        <v>0</v>
      </c>
      <c r="AY105" s="22">
        <v>0</v>
      </c>
      <c r="AZ105" s="22">
        <v>0</v>
      </c>
      <c r="BA105" s="22">
        <f t="shared" si="94"/>
        <v>0</v>
      </c>
      <c r="BB105" s="22">
        <v>0</v>
      </c>
      <c r="BC105" s="22">
        <f t="shared" si="69"/>
        <v>1750</v>
      </c>
      <c r="BD105" s="22">
        <f t="shared" si="69"/>
        <v>729.1666666666667</v>
      </c>
      <c r="BE105" s="22">
        <f t="shared" si="69"/>
        <v>790.072</v>
      </c>
      <c r="BF105" s="22">
        <f t="shared" si="95"/>
        <v>108.35273142857143</v>
      </c>
      <c r="BG105" s="22">
        <v>1750</v>
      </c>
      <c r="BH105" s="22">
        <f t="shared" si="96"/>
        <v>729.1666666666667</v>
      </c>
      <c r="BI105" s="22">
        <v>790.072</v>
      </c>
      <c r="BJ105" s="22">
        <v>0</v>
      </c>
      <c r="BK105" s="22">
        <f t="shared" si="97"/>
        <v>0</v>
      </c>
      <c r="BL105" s="22">
        <v>0</v>
      </c>
      <c r="BM105" s="22">
        <v>0</v>
      </c>
      <c r="BN105" s="22">
        <f t="shared" si="98"/>
        <v>0</v>
      </c>
      <c r="BO105" s="22">
        <v>0</v>
      </c>
      <c r="BP105" s="22">
        <v>0</v>
      </c>
      <c r="BQ105" s="22">
        <f t="shared" si="99"/>
        <v>0</v>
      </c>
      <c r="BR105" s="22">
        <v>0</v>
      </c>
      <c r="BS105" s="22">
        <v>0</v>
      </c>
      <c r="BT105" s="22">
        <f t="shared" si="100"/>
        <v>0</v>
      </c>
      <c r="BU105" s="22">
        <v>0</v>
      </c>
      <c r="BV105" s="22">
        <v>0</v>
      </c>
      <c r="BW105" s="22">
        <f t="shared" si="101"/>
        <v>0</v>
      </c>
      <c r="BX105" s="22">
        <v>0</v>
      </c>
      <c r="BY105" s="22">
        <v>0</v>
      </c>
      <c r="BZ105" s="22">
        <f t="shared" si="102"/>
        <v>0</v>
      </c>
      <c r="CA105" s="22">
        <v>0</v>
      </c>
      <c r="CB105" s="22">
        <v>0</v>
      </c>
      <c r="CC105" s="22">
        <f t="shared" si="103"/>
        <v>0</v>
      </c>
      <c r="CD105" s="22">
        <v>0</v>
      </c>
      <c r="CE105" s="22">
        <v>0</v>
      </c>
      <c r="CF105" s="22">
        <f t="shared" si="104"/>
        <v>0</v>
      </c>
      <c r="CG105" s="22">
        <v>0</v>
      </c>
      <c r="CH105" s="22">
        <v>0</v>
      </c>
      <c r="CI105" s="22">
        <f t="shared" si="105"/>
        <v>0</v>
      </c>
      <c r="CJ105" s="22">
        <v>0</v>
      </c>
      <c r="CK105" s="45">
        <v>0</v>
      </c>
      <c r="CL105" s="22">
        <f t="shared" si="106"/>
        <v>0</v>
      </c>
      <c r="CM105" s="22">
        <v>0</v>
      </c>
      <c r="CN105" s="22">
        <v>0</v>
      </c>
      <c r="CO105" s="22">
        <f t="shared" si="107"/>
        <v>0</v>
      </c>
      <c r="CP105" s="22">
        <v>0</v>
      </c>
      <c r="CQ105" s="22">
        <v>0</v>
      </c>
      <c r="CR105" s="22">
        <f t="shared" si="70"/>
        <v>30781.9</v>
      </c>
      <c r="CS105" s="22">
        <f t="shared" si="71"/>
        <v>14960.308333333332</v>
      </c>
      <c r="CT105" s="22">
        <f t="shared" si="72"/>
        <v>15198.054</v>
      </c>
      <c r="CU105" s="45">
        <v>0</v>
      </c>
      <c r="CV105" s="22">
        <f t="shared" si="108"/>
        <v>0</v>
      </c>
      <c r="CW105" s="22">
        <v>0</v>
      </c>
      <c r="CX105" s="22">
        <v>0</v>
      </c>
      <c r="CY105" s="22">
        <f t="shared" si="109"/>
        <v>0</v>
      </c>
      <c r="CZ105" s="22">
        <v>0</v>
      </c>
      <c r="DA105" s="45">
        <v>0</v>
      </c>
      <c r="DB105" s="22">
        <f t="shared" si="110"/>
        <v>0</v>
      </c>
      <c r="DC105" s="22">
        <v>0</v>
      </c>
      <c r="DD105" s="45">
        <v>0</v>
      </c>
      <c r="DE105" s="22">
        <f t="shared" si="111"/>
        <v>0</v>
      </c>
      <c r="DF105" s="22">
        <v>0</v>
      </c>
      <c r="DG105" s="45">
        <v>0</v>
      </c>
      <c r="DH105" s="22">
        <f t="shared" si="112"/>
        <v>0</v>
      </c>
      <c r="DI105" s="22">
        <v>0</v>
      </c>
      <c r="DJ105" s="22">
        <v>1600</v>
      </c>
      <c r="DK105" s="22">
        <f t="shared" si="113"/>
        <v>800</v>
      </c>
      <c r="DL105" s="22">
        <v>0</v>
      </c>
      <c r="DM105" s="22">
        <v>0</v>
      </c>
      <c r="DN105" s="22">
        <f t="shared" si="73"/>
        <v>1600</v>
      </c>
      <c r="DO105" s="22">
        <f t="shared" si="74"/>
        <v>800</v>
      </c>
      <c r="DP105" s="22">
        <f t="shared" si="75"/>
        <v>0</v>
      </c>
    </row>
    <row r="106" spans="1:120" ht="17.25">
      <c r="A106" s="11">
        <v>97</v>
      </c>
      <c r="B106" s="20" t="s">
        <v>103</v>
      </c>
      <c r="C106" s="22">
        <v>1963.5</v>
      </c>
      <c r="D106" s="22">
        <v>3208.318</v>
      </c>
      <c r="E106" s="22">
        <f aca="true" t="shared" si="114" ref="E106:E123">CR106+DN106-DJ106</f>
        <v>23789.8</v>
      </c>
      <c r="F106" s="22">
        <f aca="true" t="shared" si="115" ref="F106:G123">CS106+DO106-DK106</f>
        <v>11722.4</v>
      </c>
      <c r="G106" s="22">
        <f t="shared" si="115"/>
        <v>11435.404999999999</v>
      </c>
      <c r="H106" s="22">
        <f t="shared" si="76"/>
        <v>97.55173855183237</v>
      </c>
      <c r="I106" s="22">
        <f aca="true" t="shared" si="116" ref="I106:I123">Q106+U106+Y106+AC106+AG106+AK106+AZ106+BG106+BJ106+BM106+BP106+BS106+BY106+CB106+CE106+CH106+CN106</f>
        <v>2106</v>
      </c>
      <c r="J106" s="22">
        <f aca="true" t="shared" si="117" ref="J106:J123">R106+V106+Z106+AD106+AH106+AL106+BA106+BH106+BK106+BN106+BQ106+BT106+BZ106+CC106+CF106+CI106+CO106</f>
        <v>880.4999999999999</v>
      </c>
      <c r="K106" s="22">
        <f aca="true" t="shared" si="118" ref="K106:K123">S106+W106+AA106+AE106+AI106+AM106+BB106+BI106+BL106+BO106+BR106+BU106+CA106+CD106+CG106+CJ106+CP106</f>
        <v>593.505</v>
      </c>
      <c r="L106" s="22">
        <f t="shared" si="77"/>
        <v>67.40545144804089</v>
      </c>
      <c r="M106" s="22">
        <f aca="true" t="shared" si="119" ref="M106:O123">Q106+Y106</f>
        <v>770</v>
      </c>
      <c r="N106" s="22">
        <f t="shared" si="119"/>
        <v>320.83333333333337</v>
      </c>
      <c r="O106" s="22">
        <f t="shared" si="119"/>
        <v>165.605</v>
      </c>
      <c r="P106" s="22">
        <f t="shared" si="78"/>
        <v>51.61714285714285</v>
      </c>
      <c r="Q106" s="22">
        <v>70</v>
      </c>
      <c r="R106" s="22">
        <f t="shared" si="79"/>
        <v>29.166666666666664</v>
      </c>
      <c r="S106" s="22">
        <v>0</v>
      </c>
      <c r="T106" s="22">
        <f t="shared" si="80"/>
        <v>0</v>
      </c>
      <c r="U106" s="22">
        <v>1200</v>
      </c>
      <c r="V106" s="22">
        <f t="shared" si="81"/>
        <v>500</v>
      </c>
      <c r="W106" s="22">
        <v>339.9</v>
      </c>
      <c r="X106" s="22">
        <f t="shared" si="82"/>
        <v>67.97999999999999</v>
      </c>
      <c r="Y106" s="22">
        <v>700</v>
      </c>
      <c r="Z106" s="22">
        <f t="shared" si="83"/>
        <v>291.6666666666667</v>
      </c>
      <c r="AA106" s="22">
        <v>165.605</v>
      </c>
      <c r="AB106" s="22">
        <f t="shared" si="84"/>
        <v>56.778857142857134</v>
      </c>
      <c r="AC106" s="22">
        <v>36</v>
      </c>
      <c r="AD106" s="22">
        <f t="shared" si="85"/>
        <v>18</v>
      </c>
      <c r="AE106" s="22">
        <v>18</v>
      </c>
      <c r="AF106" s="22">
        <f t="shared" si="86"/>
        <v>100</v>
      </c>
      <c r="AG106" s="22">
        <v>0</v>
      </c>
      <c r="AH106" s="22">
        <f t="shared" si="87"/>
        <v>0</v>
      </c>
      <c r="AI106" s="22">
        <v>0</v>
      </c>
      <c r="AJ106" s="22" t="e">
        <f t="shared" si="88"/>
        <v>#DIV/0!</v>
      </c>
      <c r="AK106" s="22">
        <v>0</v>
      </c>
      <c r="AL106" s="22">
        <f t="shared" si="89"/>
        <v>0</v>
      </c>
      <c r="AM106" s="22">
        <v>0</v>
      </c>
      <c r="AN106" s="22">
        <v>0</v>
      </c>
      <c r="AO106" s="22">
        <f t="shared" si="90"/>
        <v>0</v>
      </c>
      <c r="AP106" s="22">
        <v>0</v>
      </c>
      <c r="AQ106" s="22">
        <v>21683.8</v>
      </c>
      <c r="AR106" s="22">
        <f t="shared" si="91"/>
        <v>10841.9</v>
      </c>
      <c r="AS106" s="22">
        <v>10841.9</v>
      </c>
      <c r="AT106" s="22">
        <v>0</v>
      </c>
      <c r="AU106" s="22">
        <f t="shared" si="92"/>
        <v>0</v>
      </c>
      <c r="AV106" s="22">
        <v>0</v>
      </c>
      <c r="AW106" s="22">
        <v>0</v>
      </c>
      <c r="AX106" s="22">
        <f t="shared" si="93"/>
        <v>0</v>
      </c>
      <c r="AY106" s="22">
        <v>0</v>
      </c>
      <c r="AZ106" s="22">
        <v>0</v>
      </c>
      <c r="BA106" s="22">
        <f t="shared" si="94"/>
        <v>0</v>
      </c>
      <c r="BB106" s="22">
        <v>0</v>
      </c>
      <c r="BC106" s="22">
        <f aca="true" t="shared" si="120" ref="BC106:BE123">BG106+BJ106+BM106+BP106</f>
        <v>100</v>
      </c>
      <c r="BD106" s="22">
        <f t="shared" si="120"/>
        <v>41.66666666666667</v>
      </c>
      <c r="BE106" s="22">
        <f t="shared" si="120"/>
        <v>70</v>
      </c>
      <c r="BF106" s="22">
        <f t="shared" si="95"/>
        <v>167.99999999999997</v>
      </c>
      <c r="BG106" s="22">
        <v>100</v>
      </c>
      <c r="BH106" s="22">
        <f t="shared" si="96"/>
        <v>41.66666666666667</v>
      </c>
      <c r="BI106" s="22">
        <v>70</v>
      </c>
      <c r="BJ106" s="22">
        <v>0</v>
      </c>
      <c r="BK106" s="22">
        <f t="shared" si="97"/>
        <v>0</v>
      </c>
      <c r="BL106" s="22">
        <v>0</v>
      </c>
      <c r="BM106" s="22">
        <v>0</v>
      </c>
      <c r="BN106" s="22">
        <f t="shared" si="98"/>
        <v>0</v>
      </c>
      <c r="BO106" s="22">
        <v>0</v>
      </c>
      <c r="BP106" s="22">
        <v>0</v>
      </c>
      <c r="BQ106" s="22">
        <f t="shared" si="99"/>
        <v>0</v>
      </c>
      <c r="BR106" s="22">
        <v>0</v>
      </c>
      <c r="BS106" s="22">
        <v>0</v>
      </c>
      <c r="BT106" s="22">
        <f t="shared" si="100"/>
        <v>0</v>
      </c>
      <c r="BU106" s="22">
        <v>0</v>
      </c>
      <c r="BV106" s="22">
        <v>0</v>
      </c>
      <c r="BW106" s="22">
        <f t="shared" si="101"/>
        <v>0</v>
      </c>
      <c r="BX106" s="22">
        <v>0</v>
      </c>
      <c r="BY106" s="22">
        <v>0</v>
      </c>
      <c r="BZ106" s="22">
        <f t="shared" si="102"/>
        <v>0</v>
      </c>
      <c r="CA106" s="22">
        <v>0</v>
      </c>
      <c r="CB106" s="22">
        <v>0</v>
      </c>
      <c r="CC106" s="22">
        <f t="shared" si="103"/>
        <v>0</v>
      </c>
      <c r="CD106" s="22">
        <v>0</v>
      </c>
      <c r="CE106" s="22">
        <v>0</v>
      </c>
      <c r="CF106" s="22">
        <f t="shared" si="104"/>
        <v>0</v>
      </c>
      <c r="CG106" s="22">
        <v>0</v>
      </c>
      <c r="CH106" s="22">
        <v>0</v>
      </c>
      <c r="CI106" s="22">
        <f t="shared" si="105"/>
        <v>0</v>
      </c>
      <c r="CJ106" s="22">
        <v>0</v>
      </c>
      <c r="CK106" s="45">
        <v>0</v>
      </c>
      <c r="CL106" s="22">
        <f t="shared" si="106"/>
        <v>0</v>
      </c>
      <c r="CM106" s="22">
        <v>0</v>
      </c>
      <c r="CN106" s="22">
        <v>0</v>
      </c>
      <c r="CO106" s="22">
        <f t="shared" si="107"/>
        <v>0</v>
      </c>
      <c r="CP106" s="22">
        <v>0</v>
      </c>
      <c r="CQ106" s="22">
        <v>0</v>
      </c>
      <c r="CR106" s="22">
        <f aca="true" t="shared" si="121" ref="CR106:CR123">Q106+U106+Y106+AC106+AG106+AK106+AN106+AQ106+AT106+AW106+AZ106+BG106+BJ106+BM106+BP106+BS106+BV106+BY106+CB106+CE106+CH106+CK106+CN106</f>
        <v>23789.8</v>
      </c>
      <c r="CS106" s="22">
        <f aca="true" t="shared" si="122" ref="CS106:CS123">R106+V106+Z106+AD106+AH106+AL106+AO106+AR106+AU106+AX106+BA106+BH106+BK106+BN106+BQ106+BT106+BW106+BZ106+CC106+CF106+CI106+CL106+CO106</f>
        <v>11722.4</v>
      </c>
      <c r="CT106" s="22">
        <f aca="true" t="shared" si="123" ref="CT106:CT123">S106+W106+AA106+AE106+AI106+AM106+AP106+AS106+AV106+AY106+BB106+BI106+BL106+BO106+BR106+BU106+BX106+CA106+CD106+CG106+CJ106+CM106+CP106+CQ106</f>
        <v>11435.404999999999</v>
      </c>
      <c r="CU106" s="45">
        <v>0</v>
      </c>
      <c r="CV106" s="22">
        <f t="shared" si="108"/>
        <v>0</v>
      </c>
      <c r="CW106" s="22">
        <v>0</v>
      </c>
      <c r="CX106" s="22">
        <v>0</v>
      </c>
      <c r="CY106" s="22">
        <f t="shared" si="109"/>
        <v>0</v>
      </c>
      <c r="CZ106" s="22">
        <v>0</v>
      </c>
      <c r="DA106" s="45">
        <v>0</v>
      </c>
      <c r="DB106" s="22">
        <f t="shared" si="110"/>
        <v>0</v>
      </c>
      <c r="DC106" s="22">
        <v>0</v>
      </c>
      <c r="DD106" s="45">
        <v>0</v>
      </c>
      <c r="DE106" s="22">
        <f t="shared" si="111"/>
        <v>0</v>
      </c>
      <c r="DF106" s="22">
        <v>0</v>
      </c>
      <c r="DG106" s="45">
        <v>0</v>
      </c>
      <c r="DH106" s="22">
        <f t="shared" si="112"/>
        <v>0</v>
      </c>
      <c r="DI106" s="22">
        <v>0</v>
      </c>
      <c r="DJ106" s="22">
        <v>1211</v>
      </c>
      <c r="DK106" s="22">
        <f t="shared" si="113"/>
        <v>605.5</v>
      </c>
      <c r="DL106" s="22">
        <v>0</v>
      </c>
      <c r="DM106" s="22">
        <v>0</v>
      </c>
      <c r="DN106" s="22">
        <f aca="true" t="shared" si="124" ref="DN106:DN123">CU106+CX106+DA106+DD106+DG106+DJ106</f>
        <v>1211</v>
      </c>
      <c r="DO106" s="22">
        <f aca="true" t="shared" si="125" ref="DO106:DO123">CV106+CY106+DB106+DE106+DH106+DK106</f>
        <v>605.5</v>
      </c>
      <c r="DP106" s="22">
        <f t="shared" si="75"/>
        <v>0</v>
      </c>
    </row>
    <row r="107" spans="1:120" ht="17.25">
      <c r="A107" s="11">
        <v>98</v>
      </c>
      <c r="B107" s="20" t="s">
        <v>104</v>
      </c>
      <c r="C107" s="22">
        <v>2.5</v>
      </c>
      <c r="D107" s="22">
        <v>0.736</v>
      </c>
      <c r="E107" s="22">
        <f t="shared" si="114"/>
        <v>13759</v>
      </c>
      <c r="F107" s="22">
        <f t="shared" si="115"/>
        <v>6711.733333333333</v>
      </c>
      <c r="G107" s="22">
        <f t="shared" si="115"/>
        <v>6635.024</v>
      </c>
      <c r="H107" s="22">
        <f t="shared" si="76"/>
        <v>98.85708609797769</v>
      </c>
      <c r="I107" s="22">
        <f t="shared" si="116"/>
        <v>2013.2</v>
      </c>
      <c r="J107" s="22">
        <f t="shared" si="117"/>
        <v>838.8333333333333</v>
      </c>
      <c r="K107" s="22">
        <f t="shared" si="118"/>
        <v>692.7239999999999</v>
      </c>
      <c r="L107" s="22">
        <f t="shared" si="77"/>
        <v>82.58183985694417</v>
      </c>
      <c r="M107" s="22">
        <f t="shared" si="119"/>
        <v>1272.2</v>
      </c>
      <c r="N107" s="22">
        <f t="shared" si="119"/>
        <v>530.0833333333333</v>
      </c>
      <c r="O107" s="22">
        <f t="shared" si="119"/>
        <v>231.328</v>
      </c>
      <c r="P107" s="22">
        <f t="shared" si="78"/>
        <v>43.639930828486094</v>
      </c>
      <c r="Q107" s="22">
        <v>20.2</v>
      </c>
      <c r="R107" s="22">
        <f t="shared" si="79"/>
        <v>8.416666666666666</v>
      </c>
      <c r="S107" s="22">
        <v>1.28</v>
      </c>
      <c r="T107" s="22">
        <f t="shared" si="80"/>
        <v>15.20792079207921</v>
      </c>
      <c r="U107" s="22">
        <v>645</v>
      </c>
      <c r="V107" s="22">
        <f t="shared" si="81"/>
        <v>268.75</v>
      </c>
      <c r="W107" s="22">
        <v>421.396</v>
      </c>
      <c r="X107" s="22">
        <f t="shared" si="82"/>
        <v>156.79851162790698</v>
      </c>
      <c r="Y107" s="22">
        <v>1252</v>
      </c>
      <c r="Z107" s="22">
        <f t="shared" si="83"/>
        <v>521.6666666666666</v>
      </c>
      <c r="AA107" s="22">
        <v>230.048</v>
      </c>
      <c r="AB107" s="22">
        <f t="shared" si="84"/>
        <v>44.09865814696486</v>
      </c>
      <c r="AC107" s="22">
        <v>0</v>
      </c>
      <c r="AD107" s="22">
        <f t="shared" si="85"/>
        <v>0</v>
      </c>
      <c r="AE107" s="22">
        <v>0</v>
      </c>
      <c r="AF107" s="22" t="e">
        <f t="shared" si="86"/>
        <v>#DIV/0!</v>
      </c>
      <c r="AG107" s="22">
        <v>0</v>
      </c>
      <c r="AH107" s="22">
        <f t="shared" si="87"/>
        <v>0</v>
      </c>
      <c r="AI107" s="22">
        <v>0</v>
      </c>
      <c r="AJ107" s="22" t="e">
        <f t="shared" si="88"/>
        <v>#DIV/0!</v>
      </c>
      <c r="AK107" s="22">
        <v>0</v>
      </c>
      <c r="AL107" s="22">
        <f t="shared" si="89"/>
        <v>0</v>
      </c>
      <c r="AM107" s="22">
        <v>0</v>
      </c>
      <c r="AN107" s="22">
        <v>0</v>
      </c>
      <c r="AO107" s="22">
        <f t="shared" si="90"/>
        <v>0</v>
      </c>
      <c r="AP107" s="22">
        <v>0</v>
      </c>
      <c r="AQ107" s="22">
        <v>11745.8</v>
      </c>
      <c r="AR107" s="22">
        <f t="shared" si="91"/>
        <v>5872.9</v>
      </c>
      <c r="AS107" s="22">
        <v>5942.3</v>
      </c>
      <c r="AT107" s="22">
        <v>0</v>
      </c>
      <c r="AU107" s="22">
        <f t="shared" si="92"/>
        <v>0</v>
      </c>
      <c r="AV107" s="22">
        <v>0</v>
      </c>
      <c r="AW107" s="22">
        <v>0</v>
      </c>
      <c r="AX107" s="22">
        <f t="shared" si="93"/>
        <v>0</v>
      </c>
      <c r="AY107" s="22">
        <v>0</v>
      </c>
      <c r="AZ107" s="22">
        <v>0</v>
      </c>
      <c r="BA107" s="22">
        <f t="shared" si="94"/>
        <v>0</v>
      </c>
      <c r="BB107" s="22">
        <v>0</v>
      </c>
      <c r="BC107" s="22">
        <f t="shared" si="120"/>
        <v>96</v>
      </c>
      <c r="BD107" s="22">
        <f t="shared" si="120"/>
        <v>40</v>
      </c>
      <c r="BE107" s="22">
        <f t="shared" si="120"/>
        <v>40</v>
      </c>
      <c r="BF107" s="22">
        <f t="shared" si="95"/>
        <v>100</v>
      </c>
      <c r="BG107" s="22">
        <v>96</v>
      </c>
      <c r="BH107" s="22">
        <f t="shared" si="96"/>
        <v>40</v>
      </c>
      <c r="BI107" s="22">
        <v>40</v>
      </c>
      <c r="BJ107" s="22">
        <v>0</v>
      </c>
      <c r="BK107" s="22">
        <f t="shared" si="97"/>
        <v>0</v>
      </c>
      <c r="BL107" s="22">
        <v>0</v>
      </c>
      <c r="BM107" s="22">
        <v>0</v>
      </c>
      <c r="BN107" s="22">
        <f t="shared" si="98"/>
        <v>0</v>
      </c>
      <c r="BO107" s="22">
        <v>0</v>
      </c>
      <c r="BP107" s="22">
        <v>0</v>
      </c>
      <c r="BQ107" s="22">
        <f t="shared" si="99"/>
        <v>0</v>
      </c>
      <c r="BR107" s="22">
        <v>0</v>
      </c>
      <c r="BS107" s="22">
        <v>0</v>
      </c>
      <c r="BT107" s="22">
        <f t="shared" si="100"/>
        <v>0</v>
      </c>
      <c r="BU107" s="22">
        <v>0</v>
      </c>
      <c r="BV107" s="22">
        <v>0</v>
      </c>
      <c r="BW107" s="22">
        <f t="shared" si="101"/>
        <v>0</v>
      </c>
      <c r="BX107" s="22">
        <v>0</v>
      </c>
      <c r="BY107" s="22">
        <v>0</v>
      </c>
      <c r="BZ107" s="22">
        <f t="shared" si="102"/>
        <v>0</v>
      </c>
      <c r="CA107" s="22">
        <v>0</v>
      </c>
      <c r="CB107" s="22">
        <v>0</v>
      </c>
      <c r="CC107" s="22">
        <f t="shared" si="103"/>
        <v>0</v>
      </c>
      <c r="CD107" s="22">
        <v>0</v>
      </c>
      <c r="CE107" s="22">
        <v>0</v>
      </c>
      <c r="CF107" s="22">
        <f t="shared" si="104"/>
        <v>0</v>
      </c>
      <c r="CG107" s="22">
        <v>0</v>
      </c>
      <c r="CH107" s="22">
        <v>0</v>
      </c>
      <c r="CI107" s="22">
        <f t="shared" si="105"/>
        <v>0</v>
      </c>
      <c r="CJ107" s="22">
        <v>0</v>
      </c>
      <c r="CK107" s="45">
        <v>0</v>
      </c>
      <c r="CL107" s="22">
        <f t="shared" si="106"/>
        <v>0</v>
      </c>
      <c r="CM107" s="22">
        <v>0</v>
      </c>
      <c r="CN107" s="22">
        <v>0</v>
      </c>
      <c r="CO107" s="22">
        <f t="shared" si="107"/>
        <v>0</v>
      </c>
      <c r="CP107" s="22">
        <v>0</v>
      </c>
      <c r="CQ107" s="22">
        <v>0</v>
      </c>
      <c r="CR107" s="22">
        <f t="shared" si="121"/>
        <v>13759</v>
      </c>
      <c r="CS107" s="22">
        <f t="shared" si="122"/>
        <v>6711.733333333333</v>
      </c>
      <c r="CT107" s="22">
        <f t="shared" si="123"/>
        <v>6635.024</v>
      </c>
      <c r="CU107" s="45">
        <v>0</v>
      </c>
      <c r="CV107" s="22">
        <f t="shared" si="108"/>
        <v>0</v>
      </c>
      <c r="CW107" s="22">
        <v>0</v>
      </c>
      <c r="CX107" s="22">
        <v>0</v>
      </c>
      <c r="CY107" s="22">
        <f t="shared" si="109"/>
        <v>0</v>
      </c>
      <c r="CZ107" s="22">
        <v>0</v>
      </c>
      <c r="DA107" s="45">
        <v>0</v>
      </c>
      <c r="DB107" s="22">
        <f t="shared" si="110"/>
        <v>0</v>
      </c>
      <c r="DC107" s="22">
        <v>0</v>
      </c>
      <c r="DD107" s="45">
        <v>0</v>
      </c>
      <c r="DE107" s="22">
        <f t="shared" si="111"/>
        <v>0</v>
      </c>
      <c r="DF107" s="22">
        <v>0</v>
      </c>
      <c r="DG107" s="45">
        <v>0</v>
      </c>
      <c r="DH107" s="22">
        <f t="shared" si="112"/>
        <v>0</v>
      </c>
      <c r="DI107" s="22">
        <v>0</v>
      </c>
      <c r="DJ107" s="22">
        <v>690</v>
      </c>
      <c r="DK107" s="22">
        <f t="shared" si="113"/>
        <v>345</v>
      </c>
      <c r="DL107" s="22">
        <v>0</v>
      </c>
      <c r="DM107" s="22">
        <v>0</v>
      </c>
      <c r="DN107" s="22">
        <f t="shared" si="124"/>
        <v>690</v>
      </c>
      <c r="DO107" s="22">
        <f t="shared" si="125"/>
        <v>345</v>
      </c>
      <c r="DP107" s="22">
        <f t="shared" si="75"/>
        <v>0</v>
      </c>
    </row>
    <row r="108" spans="1:120" ht="17.25">
      <c r="A108" s="11">
        <v>99</v>
      </c>
      <c r="B108" s="20" t="s">
        <v>105</v>
      </c>
      <c r="C108" s="22">
        <v>6387.0701</v>
      </c>
      <c r="D108" s="22">
        <v>1262.359</v>
      </c>
      <c r="E108" s="22">
        <f t="shared" si="114"/>
        <v>6200.8</v>
      </c>
      <c r="F108" s="22">
        <f t="shared" si="115"/>
        <v>2924.4999999999995</v>
      </c>
      <c r="G108" s="22">
        <f t="shared" si="115"/>
        <v>2572.0789999999997</v>
      </c>
      <c r="H108" s="22">
        <f t="shared" si="76"/>
        <v>87.94935886476321</v>
      </c>
      <c r="I108" s="22">
        <f t="shared" si="116"/>
        <v>2110.8</v>
      </c>
      <c r="J108" s="22">
        <f t="shared" si="117"/>
        <v>879.4999999999999</v>
      </c>
      <c r="K108" s="22">
        <f t="shared" si="118"/>
        <v>576.279</v>
      </c>
      <c r="L108" s="22">
        <f t="shared" si="77"/>
        <v>65.52347924957363</v>
      </c>
      <c r="M108" s="22">
        <f t="shared" si="119"/>
        <v>130.8</v>
      </c>
      <c r="N108" s="22">
        <f t="shared" si="119"/>
        <v>54.5</v>
      </c>
      <c r="O108" s="22">
        <f t="shared" si="119"/>
        <v>10.779</v>
      </c>
      <c r="P108" s="22">
        <f t="shared" si="78"/>
        <v>19.777981651376148</v>
      </c>
      <c r="Q108" s="22">
        <v>0</v>
      </c>
      <c r="R108" s="22">
        <f t="shared" si="79"/>
        <v>0</v>
      </c>
      <c r="S108" s="22">
        <v>0</v>
      </c>
      <c r="T108" s="22" t="e">
        <f t="shared" si="80"/>
        <v>#DIV/0!</v>
      </c>
      <c r="U108" s="22">
        <v>1802</v>
      </c>
      <c r="V108" s="22">
        <f t="shared" si="81"/>
        <v>750.8333333333333</v>
      </c>
      <c r="W108" s="22">
        <v>396</v>
      </c>
      <c r="X108" s="22">
        <f t="shared" si="82"/>
        <v>52.741398446170926</v>
      </c>
      <c r="Y108" s="22">
        <v>130.8</v>
      </c>
      <c r="Z108" s="22">
        <f t="shared" si="83"/>
        <v>54.5</v>
      </c>
      <c r="AA108" s="22">
        <v>10.779</v>
      </c>
      <c r="AB108" s="22">
        <f t="shared" si="84"/>
        <v>19.777981651376148</v>
      </c>
      <c r="AC108" s="22">
        <v>0</v>
      </c>
      <c r="AD108" s="22">
        <f t="shared" si="85"/>
        <v>0</v>
      </c>
      <c r="AE108" s="22">
        <v>0</v>
      </c>
      <c r="AF108" s="22" t="e">
        <f t="shared" si="86"/>
        <v>#DIV/0!</v>
      </c>
      <c r="AG108" s="22">
        <v>0</v>
      </c>
      <c r="AH108" s="22">
        <f t="shared" si="87"/>
        <v>0</v>
      </c>
      <c r="AI108" s="22">
        <v>0</v>
      </c>
      <c r="AJ108" s="22" t="e">
        <f t="shared" si="88"/>
        <v>#DIV/0!</v>
      </c>
      <c r="AK108" s="22">
        <v>0</v>
      </c>
      <c r="AL108" s="22">
        <f t="shared" si="89"/>
        <v>0</v>
      </c>
      <c r="AM108" s="22">
        <v>0</v>
      </c>
      <c r="AN108" s="22">
        <v>0</v>
      </c>
      <c r="AO108" s="22">
        <f t="shared" si="90"/>
        <v>0</v>
      </c>
      <c r="AP108" s="22">
        <v>0</v>
      </c>
      <c r="AQ108" s="22">
        <v>4090</v>
      </c>
      <c r="AR108" s="22">
        <f t="shared" si="91"/>
        <v>2045</v>
      </c>
      <c r="AS108" s="22">
        <v>1995.8</v>
      </c>
      <c r="AT108" s="22">
        <v>0</v>
      </c>
      <c r="AU108" s="22">
        <f t="shared" si="92"/>
        <v>0</v>
      </c>
      <c r="AV108" s="22">
        <v>0</v>
      </c>
      <c r="AW108" s="22">
        <v>0</v>
      </c>
      <c r="AX108" s="22">
        <f t="shared" si="93"/>
        <v>0</v>
      </c>
      <c r="AY108" s="22">
        <v>0</v>
      </c>
      <c r="AZ108" s="22">
        <v>0</v>
      </c>
      <c r="BA108" s="22">
        <f t="shared" si="94"/>
        <v>0</v>
      </c>
      <c r="BB108" s="22">
        <v>0</v>
      </c>
      <c r="BC108" s="22">
        <f t="shared" si="120"/>
        <v>178</v>
      </c>
      <c r="BD108" s="22">
        <f t="shared" si="120"/>
        <v>74.16666666666667</v>
      </c>
      <c r="BE108" s="22">
        <f t="shared" si="120"/>
        <v>169.5</v>
      </c>
      <c r="BF108" s="22">
        <f t="shared" si="95"/>
        <v>228.5393258426966</v>
      </c>
      <c r="BG108" s="22">
        <v>178</v>
      </c>
      <c r="BH108" s="22">
        <f t="shared" si="96"/>
        <v>74.16666666666667</v>
      </c>
      <c r="BI108" s="22">
        <v>169.5</v>
      </c>
      <c r="BJ108" s="22">
        <v>0</v>
      </c>
      <c r="BK108" s="22">
        <f t="shared" si="97"/>
        <v>0</v>
      </c>
      <c r="BL108" s="22">
        <v>0</v>
      </c>
      <c r="BM108" s="22">
        <v>0</v>
      </c>
      <c r="BN108" s="22">
        <f t="shared" si="98"/>
        <v>0</v>
      </c>
      <c r="BO108" s="22">
        <v>0</v>
      </c>
      <c r="BP108" s="22">
        <v>0</v>
      </c>
      <c r="BQ108" s="22">
        <f t="shared" si="99"/>
        <v>0</v>
      </c>
      <c r="BR108" s="22">
        <v>0</v>
      </c>
      <c r="BS108" s="22">
        <v>0</v>
      </c>
      <c r="BT108" s="22">
        <f t="shared" si="100"/>
        <v>0</v>
      </c>
      <c r="BU108" s="22">
        <v>0</v>
      </c>
      <c r="BV108" s="22">
        <v>0</v>
      </c>
      <c r="BW108" s="22">
        <f t="shared" si="101"/>
        <v>0</v>
      </c>
      <c r="BX108" s="22">
        <v>0</v>
      </c>
      <c r="BY108" s="22">
        <v>0</v>
      </c>
      <c r="BZ108" s="22">
        <f t="shared" si="102"/>
        <v>0</v>
      </c>
      <c r="CA108" s="22">
        <v>0</v>
      </c>
      <c r="CB108" s="22">
        <v>0</v>
      </c>
      <c r="CC108" s="22">
        <f t="shared" si="103"/>
        <v>0</v>
      </c>
      <c r="CD108" s="22">
        <v>0</v>
      </c>
      <c r="CE108" s="22">
        <v>0</v>
      </c>
      <c r="CF108" s="22">
        <f t="shared" si="104"/>
        <v>0</v>
      </c>
      <c r="CG108" s="22">
        <v>0</v>
      </c>
      <c r="CH108" s="22">
        <v>0</v>
      </c>
      <c r="CI108" s="22">
        <f t="shared" si="105"/>
        <v>0</v>
      </c>
      <c r="CJ108" s="22">
        <v>0</v>
      </c>
      <c r="CK108" s="45">
        <v>0</v>
      </c>
      <c r="CL108" s="22">
        <f t="shared" si="106"/>
        <v>0</v>
      </c>
      <c r="CM108" s="22">
        <v>0</v>
      </c>
      <c r="CN108" s="22">
        <v>0</v>
      </c>
      <c r="CO108" s="22">
        <f t="shared" si="107"/>
        <v>0</v>
      </c>
      <c r="CP108" s="22">
        <v>0</v>
      </c>
      <c r="CQ108" s="22">
        <v>0</v>
      </c>
      <c r="CR108" s="22">
        <f t="shared" si="121"/>
        <v>6200.8</v>
      </c>
      <c r="CS108" s="22">
        <f t="shared" si="122"/>
        <v>2924.4999999999995</v>
      </c>
      <c r="CT108" s="22">
        <f t="shared" si="123"/>
        <v>2572.0789999999997</v>
      </c>
      <c r="CU108" s="45">
        <v>0</v>
      </c>
      <c r="CV108" s="22">
        <f t="shared" si="108"/>
        <v>0</v>
      </c>
      <c r="CW108" s="22">
        <v>0</v>
      </c>
      <c r="CX108" s="22">
        <v>0</v>
      </c>
      <c r="CY108" s="22">
        <f t="shared" si="109"/>
        <v>0</v>
      </c>
      <c r="CZ108" s="22">
        <v>0</v>
      </c>
      <c r="DA108" s="45">
        <v>0</v>
      </c>
      <c r="DB108" s="22">
        <f t="shared" si="110"/>
        <v>0</v>
      </c>
      <c r="DC108" s="22">
        <v>0</v>
      </c>
      <c r="DD108" s="45">
        <v>0</v>
      </c>
      <c r="DE108" s="22">
        <f t="shared" si="111"/>
        <v>0</v>
      </c>
      <c r="DF108" s="22">
        <v>0</v>
      </c>
      <c r="DG108" s="45">
        <v>0</v>
      </c>
      <c r="DH108" s="22">
        <f t="shared" si="112"/>
        <v>0</v>
      </c>
      <c r="DI108" s="22">
        <v>0</v>
      </c>
      <c r="DJ108" s="22">
        <v>310</v>
      </c>
      <c r="DK108" s="22">
        <f t="shared" si="113"/>
        <v>155</v>
      </c>
      <c r="DL108" s="22">
        <v>0</v>
      </c>
      <c r="DM108" s="22">
        <v>0</v>
      </c>
      <c r="DN108" s="22">
        <f t="shared" si="124"/>
        <v>310</v>
      </c>
      <c r="DO108" s="22">
        <f t="shared" si="125"/>
        <v>155</v>
      </c>
      <c r="DP108" s="22">
        <f t="shared" si="75"/>
        <v>0</v>
      </c>
    </row>
    <row r="109" spans="1:120" ht="17.25">
      <c r="A109" s="11">
        <v>100</v>
      </c>
      <c r="B109" s="20" t="s">
        <v>106</v>
      </c>
      <c r="C109" s="22">
        <v>9.6054</v>
      </c>
      <c r="D109" s="22">
        <v>729.722</v>
      </c>
      <c r="E109" s="22">
        <f t="shared" si="114"/>
        <v>8811.4</v>
      </c>
      <c r="F109" s="22">
        <f t="shared" si="115"/>
        <v>4239.091666666666</v>
      </c>
      <c r="G109" s="22">
        <f t="shared" si="115"/>
        <v>3985.419</v>
      </c>
      <c r="H109" s="22">
        <f t="shared" si="76"/>
        <v>94.01587211096718</v>
      </c>
      <c r="I109" s="22">
        <f t="shared" si="116"/>
        <v>2017.3</v>
      </c>
      <c r="J109" s="22">
        <f t="shared" si="117"/>
        <v>842.0416666666666</v>
      </c>
      <c r="K109" s="22">
        <f t="shared" si="118"/>
        <v>554.519</v>
      </c>
      <c r="L109" s="22">
        <f t="shared" si="77"/>
        <v>65.85410460685833</v>
      </c>
      <c r="M109" s="22">
        <f t="shared" si="119"/>
        <v>355</v>
      </c>
      <c r="N109" s="22">
        <f t="shared" si="119"/>
        <v>147.91666666666666</v>
      </c>
      <c r="O109" s="22">
        <f t="shared" si="119"/>
        <v>145.514</v>
      </c>
      <c r="P109" s="22">
        <f t="shared" si="78"/>
        <v>98.375661971831</v>
      </c>
      <c r="Q109" s="22">
        <v>0</v>
      </c>
      <c r="R109" s="22">
        <f t="shared" si="79"/>
        <v>0</v>
      </c>
      <c r="S109" s="22">
        <v>0</v>
      </c>
      <c r="T109" s="22" t="e">
        <f t="shared" si="80"/>
        <v>#DIV/0!</v>
      </c>
      <c r="U109" s="22">
        <v>1294.3</v>
      </c>
      <c r="V109" s="22">
        <f t="shared" si="81"/>
        <v>539.2916666666666</v>
      </c>
      <c r="W109" s="22">
        <v>328.005</v>
      </c>
      <c r="X109" s="22">
        <f t="shared" si="82"/>
        <v>60.82144788688867</v>
      </c>
      <c r="Y109" s="22">
        <v>355</v>
      </c>
      <c r="Z109" s="22">
        <f t="shared" si="83"/>
        <v>147.91666666666666</v>
      </c>
      <c r="AA109" s="22">
        <v>145.514</v>
      </c>
      <c r="AB109" s="22">
        <f t="shared" si="84"/>
        <v>98.375661971831</v>
      </c>
      <c r="AC109" s="22">
        <v>18</v>
      </c>
      <c r="AD109" s="22">
        <f t="shared" si="85"/>
        <v>9</v>
      </c>
      <c r="AE109" s="22">
        <v>9</v>
      </c>
      <c r="AF109" s="22">
        <f t="shared" si="86"/>
        <v>100</v>
      </c>
      <c r="AG109" s="22">
        <v>0</v>
      </c>
      <c r="AH109" s="22">
        <f t="shared" si="87"/>
        <v>0</v>
      </c>
      <c r="AI109" s="22">
        <v>0</v>
      </c>
      <c r="AJ109" s="22" t="e">
        <f t="shared" si="88"/>
        <v>#DIV/0!</v>
      </c>
      <c r="AK109" s="22">
        <v>0</v>
      </c>
      <c r="AL109" s="22">
        <f t="shared" si="89"/>
        <v>0</v>
      </c>
      <c r="AM109" s="22">
        <v>0</v>
      </c>
      <c r="AN109" s="22">
        <v>0</v>
      </c>
      <c r="AO109" s="22">
        <f t="shared" si="90"/>
        <v>0</v>
      </c>
      <c r="AP109" s="22">
        <v>0</v>
      </c>
      <c r="AQ109" s="22">
        <v>6794.1</v>
      </c>
      <c r="AR109" s="22">
        <f t="shared" si="91"/>
        <v>3397.05</v>
      </c>
      <c r="AS109" s="22">
        <v>3430.9</v>
      </c>
      <c r="AT109" s="22">
        <v>0</v>
      </c>
      <c r="AU109" s="22">
        <f t="shared" si="92"/>
        <v>0</v>
      </c>
      <c r="AV109" s="22">
        <v>0</v>
      </c>
      <c r="AW109" s="22">
        <v>0</v>
      </c>
      <c r="AX109" s="22">
        <f t="shared" si="93"/>
        <v>0</v>
      </c>
      <c r="AY109" s="22">
        <v>0</v>
      </c>
      <c r="AZ109" s="22">
        <v>0</v>
      </c>
      <c r="BA109" s="22">
        <f t="shared" si="94"/>
        <v>0</v>
      </c>
      <c r="BB109" s="22">
        <v>0</v>
      </c>
      <c r="BC109" s="22">
        <f t="shared" si="120"/>
        <v>350</v>
      </c>
      <c r="BD109" s="22">
        <f t="shared" si="120"/>
        <v>145.83333333333334</v>
      </c>
      <c r="BE109" s="22">
        <f t="shared" si="120"/>
        <v>72</v>
      </c>
      <c r="BF109" s="22">
        <f t="shared" si="95"/>
        <v>49.37142857142857</v>
      </c>
      <c r="BG109" s="22">
        <v>350</v>
      </c>
      <c r="BH109" s="22">
        <f t="shared" si="96"/>
        <v>145.83333333333334</v>
      </c>
      <c r="BI109" s="22">
        <v>72</v>
      </c>
      <c r="BJ109" s="22">
        <v>0</v>
      </c>
      <c r="BK109" s="22">
        <f t="shared" si="97"/>
        <v>0</v>
      </c>
      <c r="BL109" s="22">
        <v>0</v>
      </c>
      <c r="BM109" s="22">
        <v>0</v>
      </c>
      <c r="BN109" s="22">
        <f t="shared" si="98"/>
        <v>0</v>
      </c>
      <c r="BO109" s="22">
        <v>0</v>
      </c>
      <c r="BP109" s="22">
        <v>0</v>
      </c>
      <c r="BQ109" s="22">
        <f t="shared" si="99"/>
        <v>0</v>
      </c>
      <c r="BR109" s="22">
        <v>0</v>
      </c>
      <c r="BS109" s="22">
        <v>0</v>
      </c>
      <c r="BT109" s="22">
        <f t="shared" si="100"/>
        <v>0</v>
      </c>
      <c r="BU109" s="22">
        <v>0</v>
      </c>
      <c r="BV109" s="22">
        <v>0</v>
      </c>
      <c r="BW109" s="22">
        <f t="shared" si="101"/>
        <v>0</v>
      </c>
      <c r="BX109" s="22">
        <v>0</v>
      </c>
      <c r="BY109" s="22">
        <v>0</v>
      </c>
      <c r="BZ109" s="22">
        <f t="shared" si="102"/>
        <v>0</v>
      </c>
      <c r="CA109" s="22">
        <v>0</v>
      </c>
      <c r="CB109" s="22">
        <v>0</v>
      </c>
      <c r="CC109" s="22">
        <f t="shared" si="103"/>
        <v>0</v>
      </c>
      <c r="CD109" s="22">
        <v>0</v>
      </c>
      <c r="CE109" s="22">
        <v>0</v>
      </c>
      <c r="CF109" s="22">
        <f t="shared" si="104"/>
        <v>0</v>
      </c>
      <c r="CG109" s="22">
        <v>0</v>
      </c>
      <c r="CH109" s="22">
        <v>0</v>
      </c>
      <c r="CI109" s="22">
        <f t="shared" si="105"/>
        <v>0</v>
      </c>
      <c r="CJ109" s="22">
        <v>0</v>
      </c>
      <c r="CK109" s="45">
        <v>0</v>
      </c>
      <c r="CL109" s="22">
        <f t="shared" si="106"/>
        <v>0</v>
      </c>
      <c r="CM109" s="22">
        <v>0</v>
      </c>
      <c r="CN109" s="22">
        <v>0</v>
      </c>
      <c r="CO109" s="22">
        <f t="shared" si="107"/>
        <v>0</v>
      </c>
      <c r="CP109" s="22">
        <v>0</v>
      </c>
      <c r="CQ109" s="22">
        <v>0</v>
      </c>
      <c r="CR109" s="22">
        <f t="shared" si="121"/>
        <v>8811.4</v>
      </c>
      <c r="CS109" s="22">
        <f t="shared" si="122"/>
        <v>4239.091666666666</v>
      </c>
      <c r="CT109" s="22">
        <f t="shared" si="123"/>
        <v>3985.419</v>
      </c>
      <c r="CU109" s="45">
        <v>0</v>
      </c>
      <c r="CV109" s="22">
        <f t="shared" si="108"/>
        <v>0</v>
      </c>
      <c r="CW109" s="22">
        <v>0</v>
      </c>
      <c r="CX109" s="22">
        <v>0</v>
      </c>
      <c r="CY109" s="22">
        <f t="shared" si="109"/>
        <v>0</v>
      </c>
      <c r="CZ109" s="22">
        <v>0</v>
      </c>
      <c r="DA109" s="45">
        <v>0</v>
      </c>
      <c r="DB109" s="22">
        <f t="shared" si="110"/>
        <v>0</v>
      </c>
      <c r="DC109" s="22">
        <v>0</v>
      </c>
      <c r="DD109" s="45">
        <v>0</v>
      </c>
      <c r="DE109" s="22">
        <f t="shared" si="111"/>
        <v>0</v>
      </c>
      <c r="DF109" s="22">
        <v>0</v>
      </c>
      <c r="DG109" s="45">
        <v>0</v>
      </c>
      <c r="DH109" s="22">
        <f t="shared" si="112"/>
        <v>0</v>
      </c>
      <c r="DI109" s="22">
        <v>0</v>
      </c>
      <c r="DJ109" s="22">
        <v>445</v>
      </c>
      <c r="DK109" s="22">
        <f t="shared" si="113"/>
        <v>222.5</v>
      </c>
      <c r="DL109" s="22">
        <v>0</v>
      </c>
      <c r="DM109" s="22">
        <v>0</v>
      </c>
      <c r="DN109" s="22">
        <f t="shared" si="124"/>
        <v>445</v>
      </c>
      <c r="DO109" s="22">
        <f t="shared" si="125"/>
        <v>222.5</v>
      </c>
      <c r="DP109" s="22">
        <f t="shared" si="75"/>
        <v>0</v>
      </c>
    </row>
    <row r="110" spans="1:120" ht="17.25">
      <c r="A110" s="11">
        <v>101</v>
      </c>
      <c r="B110" s="20" t="s">
        <v>120</v>
      </c>
      <c r="C110" s="22">
        <v>326.174</v>
      </c>
      <c r="D110" s="22">
        <v>0</v>
      </c>
      <c r="E110" s="22">
        <f t="shared" si="114"/>
        <v>4680.3</v>
      </c>
      <c r="F110" s="22">
        <f t="shared" si="115"/>
        <v>2241.7916666666665</v>
      </c>
      <c r="G110" s="22">
        <f t="shared" si="115"/>
        <v>2752.1</v>
      </c>
      <c r="H110" s="22">
        <f t="shared" si="76"/>
        <v>122.76341467947884</v>
      </c>
      <c r="I110" s="22">
        <f t="shared" si="116"/>
        <v>1180.3</v>
      </c>
      <c r="J110" s="22">
        <f t="shared" si="117"/>
        <v>491.7916666666667</v>
      </c>
      <c r="K110" s="22">
        <f t="shared" si="118"/>
        <v>1002.1</v>
      </c>
      <c r="L110" s="22">
        <f t="shared" si="77"/>
        <v>203.7651444547996</v>
      </c>
      <c r="M110" s="22">
        <f t="shared" si="119"/>
        <v>685.5</v>
      </c>
      <c r="N110" s="22">
        <f t="shared" si="119"/>
        <v>285.625</v>
      </c>
      <c r="O110" s="22">
        <f t="shared" si="119"/>
        <v>700.8</v>
      </c>
      <c r="P110" s="22">
        <f t="shared" si="78"/>
        <v>245.35667396061268</v>
      </c>
      <c r="Q110" s="22">
        <v>0</v>
      </c>
      <c r="R110" s="22">
        <f t="shared" si="79"/>
        <v>0</v>
      </c>
      <c r="S110" s="22">
        <v>0</v>
      </c>
      <c r="T110" s="22" t="e">
        <f t="shared" si="80"/>
        <v>#DIV/0!</v>
      </c>
      <c r="U110" s="22">
        <v>314.8</v>
      </c>
      <c r="V110" s="22">
        <f t="shared" si="81"/>
        <v>131.16666666666669</v>
      </c>
      <c r="W110" s="22">
        <v>187.7</v>
      </c>
      <c r="X110" s="22">
        <f t="shared" si="82"/>
        <v>143.10038119440912</v>
      </c>
      <c r="Y110" s="22">
        <v>685.5</v>
      </c>
      <c r="Z110" s="22">
        <f t="shared" si="83"/>
        <v>285.625</v>
      </c>
      <c r="AA110" s="22">
        <v>700.8</v>
      </c>
      <c r="AB110" s="22">
        <f t="shared" si="84"/>
        <v>245.35667396061268</v>
      </c>
      <c r="AC110" s="22">
        <v>0</v>
      </c>
      <c r="AD110" s="22">
        <f t="shared" si="85"/>
        <v>0</v>
      </c>
      <c r="AE110" s="22">
        <v>0</v>
      </c>
      <c r="AF110" s="22" t="e">
        <f t="shared" si="86"/>
        <v>#DIV/0!</v>
      </c>
      <c r="AG110" s="22">
        <v>0</v>
      </c>
      <c r="AH110" s="22">
        <f t="shared" si="87"/>
        <v>0</v>
      </c>
      <c r="AI110" s="22">
        <v>0</v>
      </c>
      <c r="AJ110" s="22" t="e">
        <f t="shared" si="88"/>
        <v>#DIV/0!</v>
      </c>
      <c r="AK110" s="22">
        <v>0</v>
      </c>
      <c r="AL110" s="22">
        <f t="shared" si="89"/>
        <v>0</v>
      </c>
      <c r="AM110" s="22">
        <v>0</v>
      </c>
      <c r="AN110" s="22">
        <v>0</v>
      </c>
      <c r="AO110" s="22">
        <f t="shared" si="90"/>
        <v>0</v>
      </c>
      <c r="AP110" s="22">
        <v>0</v>
      </c>
      <c r="AQ110" s="22">
        <v>3500</v>
      </c>
      <c r="AR110" s="22">
        <f t="shared" si="91"/>
        <v>1750</v>
      </c>
      <c r="AS110" s="22">
        <v>1750</v>
      </c>
      <c r="AT110" s="22">
        <v>0</v>
      </c>
      <c r="AU110" s="22">
        <f t="shared" si="92"/>
        <v>0</v>
      </c>
      <c r="AV110" s="22">
        <v>0</v>
      </c>
      <c r="AW110" s="22">
        <v>0</v>
      </c>
      <c r="AX110" s="22">
        <f t="shared" si="93"/>
        <v>0</v>
      </c>
      <c r="AY110" s="22">
        <v>0</v>
      </c>
      <c r="AZ110" s="22">
        <v>0</v>
      </c>
      <c r="BA110" s="22">
        <f t="shared" si="94"/>
        <v>0</v>
      </c>
      <c r="BB110" s="22">
        <v>0</v>
      </c>
      <c r="BC110" s="22">
        <f t="shared" si="120"/>
        <v>180</v>
      </c>
      <c r="BD110" s="22">
        <f t="shared" si="120"/>
        <v>75</v>
      </c>
      <c r="BE110" s="22">
        <f t="shared" si="120"/>
        <v>113.6</v>
      </c>
      <c r="BF110" s="22">
        <f t="shared" si="95"/>
        <v>151.46666666666667</v>
      </c>
      <c r="BG110" s="22">
        <v>180</v>
      </c>
      <c r="BH110" s="22">
        <f t="shared" si="96"/>
        <v>75</v>
      </c>
      <c r="BI110" s="22">
        <v>113.6</v>
      </c>
      <c r="BJ110" s="22">
        <v>0</v>
      </c>
      <c r="BK110" s="22">
        <f t="shared" si="97"/>
        <v>0</v>
      </c>
      <c r="BL110" s="22">
        <v>0</v>
      </c>
      <c r="BM110" s="22">
        <v>0</v>
      </c>
      <c r="BN110" s="22">
        <f t="shared" si="98"/>
        <v>0</v>
      </c>
      <c r="BO110" s="22">
        <v>0</v>
      </c>
      <c r="BP110" s="22">
        <v>0</v>
      </c>
      <c r="BQ110" s="22">
        <f t="shared" si="99"/>
        <v>0</v>
      </c>
      <c r="BR110" s="22">
        <v>0</v>
      </c>
      <c r="BS110" s="22">
        <v>0</v>
      </c>
      <c r="BT110" s="22">
        <f t="shared" si="100"/>
        <v>0</v>
      </c>
      <c r="BU110" s="22">
        <v>0</v>
      </c>
      <c r="BV110" s="22">
        <v>0</v>
      </c>
      <c r="BW110" s="22">
        <f t="shared" si="101"/>
        <v>0</v>
      </c>
      <c r="BX110" s="22">
        <v>0</v>
      </c>
      <c r="BY110" s="22">
        <v>0</v>
      </c>
      <c r="BZ110" s="22">
        <f t="shared" si="102"/>
        <v>0</v>
      </c>
      <c r="CA110" s="22">
        <v>0</v>
      </c>
      <c r="CB110" s="22">
        <v>0</v>
      </c>
      <c r="CC110" s="22">
        <f t="shared" si="103"/>
        <v>0</v>
      </c>
      <c r="CD110" s="22">
        <v>0</v>
      </c>
      <c r="CE110" s="22">
        <v>0</v>
      </c>
      <c r="CF110" s="22">
        <f t="shared" si="104"/>
        <v>0</v>
      </c>
      <c r="CG110" s="22">
        <v>0</v>
      </c>
      <c r="CH110" s="22">
        <v>0</v>
      </c>
      <c r="CI110" s="22">
        <f t="shared" si="105"/>
        <v>0</v>
      </c>
      <c r="CJ110" s="22">
        <v>0</v>
      </c>
      <c r="CK110" s="45">
        <v>0</v>
      </c>
      <c r="CL110" s="22">
        <f t="shared" si="106"/>
        <v>0</v>
      </c>
      <c r="CM110" s="22">
        <v>0</v>
      </c>
      <c r="CN110" s="22">
        <v>0</v>
      </c>
      <c r="CO110" s="22">
        <f t="shared" si="107"/>
        <v>0</v>
      </c>
      <c r="CP110" s="22">
        <v>0</v>
      </c>
      <c r="CQ110" s="22">
        <v>0</v>
      </c>
      <c r="CR110" s="22">
        <f t="shared" si="121"/>
        <v>4680.3</v>
      </c>
      <c r="CS110" s="22">
        <f t="shared" si="122"/>
        <v>2241.7916666666665</v>
      </c>
      <c r="CT110" s="22">
        <f t="shared" si="123"/>
        <v>2752.1</v>
      </c>
      <c r="CU110" s="45">
        <v>0</v>
      </c>
      <c r="CV110" s="22">
        <f t="shared" si="108"/>
        <v>0</v>
      </c>
      <c r="CW110" s="22">
        <v>0</v>
      </c>
      <c r="CX110" s="22">
        <v>0</v>
      </c>
      <c r="CY110" s="22">
        <f t="shared" si="109"/>
        <v>0</v>
      </c>
      <c r="CZ110" s="22">
        <v>0</v>
      </c>
      <c r="DA110" s="45">
        <v>0</v>
      </c>
      <c r="DB110" s="22">
        <f t="shared" si="110"/>
        <v>0</v>
      </c>
      <c r="DC110" s="22">
        <v>0</v>
      </c>
      <c r="DD110" s="45">
        <v>0</v>
      </c>
      <c r="DE110" s="22">
        <f t="shared" si="111"/>
        <v>0</v>
      </c>
      <c r="DF110" s="22">
        <v>0</v>
      </c>
      <c r="DG110" s="45">
        <v>0</v>
      </c>
      <c r="DH110" s="22">
        <f t="shared" si="112"/>
        <v>0</v>
      </c>
      <c r="DI110" s="22">
        <v>0</v>
      </c>
      <c r="DJ110" s="22">
        <v>0</v>
      </c>
      <c r="DK110" s="22">
        <f t="shared" si="113"/>
        <v>0</v>
      </c>
      <c r="DL110" s="22">
        <v>0</v>
      </c>
      <c r="DM110" s="22">
        <v>0</v>
      </c>
      <c r="DN110" s="22">
        <f t="shared" si="124"/>
        <v>0</v>
      </c>
      <c r="DO110" s="22">
        <f t="shared" si="125"/>
        <v>0</v>
      </c>
      <c r="DP110" s="22">
        <f t="shared" si="75"/>
        <v>0</v>
      </c>
    </row>
    <row r="111" spans="1:120" ht="17.25">
      <c r="A111" s="11">
        <v>102</v>
      </c>
      <c r="B111" s="20" t="s">
        <v>107</v>
      </c>
      <c r="C111" s="22">
        <v>27879.1701</v>
      </c>
      <c r="D111" s="22">
        <v>8967.612</v>
      </c>
      <c r="E111" s="22">
        <f t="shared" si="114"/>
        <v>64687.29999999999</v>
      </c>
      <c r="F111" s="22">
        <f t="shared" si="115"/>
        <v>31162.34999999999</v>
      </c>
      <c r="G111" s="22">
        <f t="shared" si="115"/>
        <v>28493.692</v>
      </c>
      <c r="H111" s="22">
        <f t="shared" si="76"/>
        <v>91.43627486373784</v>
      </c>
      <c r="I111" s="22">
        <f t="shared" si="116"/>
        <v>19715.6</v>
      </c>
      <c r="J111" s="22">
        <f t="shared" si="117"/>
        <v>8676.5</v>
      </c>
      <c r="K111" s="22">
        <f t="shared" si="118"/>
        <v>6042.192</v>
      </c>
      <c r="L111" s="22">
        <f t="shared" si="77"/>
        <v>69.63858698784072</v>
      </c>
      <c r="M111" s="22">
        <f t="shared" si="119"/>
        <v>7306.599999999999</v>
      </c>
      <c r="N111" s="22">
        <f t="shared" si="119"/>
        <v>3044.4166666666665</v>
      </c>
      <c r="O111" s="22">
        <f t="shared" si="119"/>
        <v>1673.9019999999998</v>
      </c>
      <c r="P111" s="22">
        <f t="shared" si="78"/>
        <v>54.982684148577995</v>
      </c>
      <c r="Q111" s="22">
        <v>170.9</v>
      </c>
      <c r="R111" s="22">
        <f t="shared" si="79"/>
        <v>71.20833333333334</v>
      </c>
      <c r="S111" s="22">
        <v>60.052</v>
      </c>
      <c r="T111" s="22">
        <f t="shared" si="80"/>
        <v>84.33282621416032</v>
      </c>
      <c r="U111" s="22">
        <v>4873.5</v>
      </c>
      <c r="V111" s="22">
        <f t="shared" si="81"/>
        <v>2030.625</v>
      </c>
      <c r="W111" s="22">
        <v>1325.34</v>
      </c>
      <c r="X111" s="22">
        <f t="shared" si="82"/>
        <v>65.26759002770083</v>
      </c>
      <c r="Y111" s="22">
        <v>7135.7</v>
      </c>
      <c r="Z111" s="22">
        <f t="shared" si="83"/>
        <v>2973.208333333333</v>
      </c>
      <c r="AA111" s="22">
        <v>1613.85</v>
      </c>
      <c r="AB111" s="22">
        <f t="shared" si="84"/>
        <v>54.27974830780442</v>
      </c>
      <c r="AC111" s="22">
        <v>540</v>
      </c>
      <c r="AD111" s="22">
        <f t="shared" si="85"/>
        <v>270</v>
      </c>
      <c r="AE111" s="22">
        <v>166</v>
      </c>
      <c r="AF111" s="22">
        <f t="shared" si="86"/>
        <v>61.48148148148148</v>
      </c>
      <c r="AG111" s="22">
        <v>0</v>
      </c>
      <c r="AH111" s="22">
        <f t="shared" si="87"/>
        <v>0</v>
      </c>
      <c r="AI111" s="22">
        <v>0</v>
      </c>
      <c r="AJ111" s="22" t="e">
        <f t="shared" si="88"/>
        <v>#DIV/0!</v>
      </c>
      <c r="AK111" s="22">
        <v>0</v>
      </c>
      <c r="AL111" s="22">
        <f t="shared" si="89"/>
        <v>0</v>
      </c>
      <c r="AM111" s="22">
        <v>0</v>
      </c>
      <c r="AN111" s="22">
        <v>0</v>
      </c>
      <c r="AO111" s="22">
        <f t="shared" si="90"/>
        <v>0</v>
      </c>
      <c r="AP111" s="22">
        <v>0</v>
      </c>
      <c r="AQ111" s="22">
        <v>44971.7</v>
      </c>
      <c r="AR111" s="22">
        <f t="shared" si="91"/>
        <v>22485.85</v>
      </c>
      <c r="AS111" s="22">
        <v>22451.5</v>
      </c>
      <c r="AT111" s="22">
        <v>0</v>
      </c>
      <c r="AU111" s="22">
        <f t="shared" si="92"/>
        <v>0</v>
      </c>
      <c r="AV111" s="22">
        <v>0</v>
      </c>
      <c r="AW111" s="22">
        <v>0</v>
      </c>
      <c r="AX111" s="22">
        <f t="shared" si="93"/>
        <v>0</v>
      </c>
      <c r="AY111" s="22">
        <v>0</v>
      </c>
      <c r="AZ111" s="22">
        <v>0</v>
      </c>
      <c r="BA111" s="22">
        <f t="shared" si="94"/>
        <v>0</v>
      </c>
      <c r="BB111" s="22">
        <v>0</v>
      </c>
      <c r="BC111" s="22">
        <f t="shared" si="120"/>
        <v>1995.5</v>
      </c>
      <c r="BD111" s="22">
        <f t="shared" si="120"/>
        <v>831.4583333333334</v>
      </c>
      <c r="BE111" s="22">
        <f t="shared" si="120"/>
        <v>858.75</v>
      </c>
      <c r="BF111" s="22">
        <f t="shared" si="95"/>
        <v>103.28238536707592</v>
      </c>
      <c r="BG111" s="22">
        <v>1095.5</v>
      </c>
      <c r="BH111" s="22">
        <f t="shared" si="96"/>
        <v>456.45833333333337</v>
      </c>
      <c r="BI111" s="22">
        <v>448.75</v>
      </c>
      <c r="BJ111" s="22">
        <v>0</v>
      </c>
      <c r="BK111" s="22">
        <f t="shared" si="97"/>
        <v>0</v>
      </c>
      <c r="BL111" s="22">
        <v>0</v>
      </c>
      <c r="BM111" s="22">
        <v>0</v>
      </c>
      <c r="BN111" s="22">
        <f t="shared" si="98"/>
        <v>0</v>
      </c>
      <c r="BO111" s="22">
        <v>0</v>
      </c>
      <c r="BP111" s="22">
        <v>900</v>
      </c>
      <c r="BQ111" s="22">
        <f t="shared" si="99"/>
        <v>375</v>
      </c>
      <c r="BR111" s="22">
        <v>410</v>
      </c>
      <c r="BS111" s="22">
        <v>0</v>
      </c>
      <c r="BT111" s="22">
        <f t="shared" si="100"/>
        <v>0</v>
      </c>
      <c r="BU111" s="22">
        <v>0</v>
      </c>
      <c r="BV111" s="22">
        <v>0</v>
      </c>
      <c r="BW111" s="22">
        <f t="shared" si="101"/>
        <v>0</v>
      </c>
      <c r="BX111" s="22">
        <v>0</v>
      </c>
      <c r="BY111" s="22">
        <v>0</v>
      </c>
      <c r="BZ111" s="22">
        <f t="shared" si="102"/>
        <v>0</v>
      </c>
      <c r="CA111" s="22">
        <v>0</v>
      </c>
      <c r="CB111" s="22">
        <v>0</v>
      </c>
      <c r="CC111" s="22">
        <f t="shared" si="103"/>
        <v>0</v>
      </c>
      <c r="CD111" s="22">
        <v>0</v>
      </c>
      <c r="CE111" s="22">
        <v>0</v>
      </c>
      <c r="CF111" s="22">
        <f t="shared" si="104"/>
        <v>0</v>
      </c>
      <c r="CG111" s="22">
        <v>0</v>
      </c>
      <c r="CH111" s="22">
        <v>0</v>
      </c>
      <c r="CI111" s="22">
        <f t="shared" si="105"/>
        <v>0</v>
      </c>
      <c r="CJ111" s="22">
        <v>0</v>
      </c>
      <c r="CK111" s="45">
        <v>0</v>
      </c>
      <c r="CL111" s="22">
        <f t="shared" si="106"/>
        <v>0</v>
      </c>
      <c r="CM111" s="22">
        <v>0</v>
      </c>
      <c r="CN111" s="22">
        <v>5000</v>
      </c>
      <c r="CO111" s="22">
        <f t="shared" si="107"/>
        <v>2500</v>
      </c>
      <c r="CP111" s="22">
        <v>2018.2</v>
      </c>
      <c r="CQ111" s="22">
        <v>0</v>
      </c>
      <c r="CR111" s="22">
        <f t="shared" si="121"/>
        <v>64687.299999999996</v>
      </c>
      <c r="CS111" s="22">
        <f t="shared" si="122"/>
        <v>31162.349999999995</v>
      </c>
      <c r="CT111" s="22">
        <f t="shared" si="123"/>
        <v>28493.692</v>
      </c>
      <c r="CU111" s="45">
        <v>0</v>
      </c>
      <c r="CV111" s="22">
        <f t="shared" si="108"/>
        <v>0</v>
      </c>
      <c r="CW111" s="22">
        <v>0</v>
      </c>
      <c r="CX111" s="22">
        <v>0</v>
      </c>
      <c r="CY111" s="22">
        <f t="shared" si="109"/>
        <v>0</v>
      </c>
      <c r="CZ111" s="22">
        <v>0</v>
      </c>
      <c r="DA111" s="45">
        <v>0</v>
      </c>
      <c r="DB111" s="22">
        <f t="shared" si="110"/>
        <v>0</v>
      </c>
      <c r="DC111" s="22">
        <v>0</v>
      </c>
      <c r="DD111" s="45">
        <v>0</v>
      </c>
      <c r="DE111" s="22">
        <f t="shared" si="111"/>
        <v>0</v>
      </c>
      <c r="DF111" s="22">
        <v>0</v>
      </c>
      <c r="DG111" s="45">
        <v>0</v>
      </c>
      <c r="DH111" s="22">
        <f t="shared" si="112"/>
        <v>0</v>
      </c>
      <c r="DI111" s="22">
        <v>0</v>
      </c>
      <c r="DJ111" s="22">
        <v>3500</v>
      </c>
      <c r="DK111" s="22">
        <f t="shared" si="113"/>
        <v>1750</v>
      </c>
      <c r="DL111" s="22">
        <v>0</v>
      </c>
      <c r="DM111" s="22">
        <v>0</v>
      </c>
      <c r="DN111" s="22">
        <f t="shared" si="124"/>
        <v>3500</v>
      </c>
      <c r="DO111" s="22">
        <f t="shared" si="125"/>
        <v>1750</v>
      </c>
      <c r="DP111" s="22">
        <f t="shared" si="75"/>
        <v>0</v>
      </c>
    </row>
    <row r="112" spans="1:120" ht="17.25">
      <c r="A112" s="11">
        <v>103</v>
      </c>
      <c r="B112" s="20" t="s">
        <v>117</v>
      </c>
      <c r="C112" s="22">
        <v>729.3471</v>
      </c>
      <c r="D112" s="22">
        <v>471.967</v>
      </c>
      <c r="E112" s="22">
        <f t="shared" si="114"/>
        <v>12148.4</v>
      </c>
      <c r="F112" s="22">
        <f t="shared" si="115"/>
        <v>5758.666666666667</v>
      </c>
      <c r="G112" s="22">
        <f t="shared" si="115"/>
        <v>5179.51</v>
      </c>
      <c r="H112" s="22">
        <f t="shared" si="76"/>
        <v>89.94286871961103</v>
      </c>
      <c r="I112" s="22">
        <f t="shared" si="116"/>
        <v>3786.3999999999996</v>
      </c>
      <c r="J112" s="22">
        <f t="shared" si="117"/>
        <v>1577.6666666666667</v>
      </c>
      <c r="K112" s="22">
        <f t="shared" si="118"/>
        <v>998.51</v>
      </c>
      <c r="L112" s="22">
        <f t="shared" si="77"/>
        <v>63.29030213395309</v>
      </c>
      <c r="M112" s="22">
        <f t="shared" si="119"/>
        <v>899.9000000000001</v>
      </c>
      <c r="N112" s="22">
        <f t="shared" si="119"/>
        <v>374.9583333333333</v>
      </c>
      <c r="O112" s="22">
        <f t="shared" si="119"/>
        <v>400.51</v>
      </c>
      <c r="P112" s="22">
        <f t="shared" si="78"/>
        <v>106.8145349483276</v>
      </c>
      <c r="Q112" s="22">
        <v>16.2</v>
      </c>
      <c r="R112" s="22">
        <f t="shared" si="79"/>
        <v>6.749999999999999</v>
      </c>
      <c r="S112" s="22">
        <v>0</v>
      </c>
      <c r="T112" s="22">
        <f t="shared" si="80"/>
        <v>0</v>
      </c>
      <c r="U112" s="22">
        <v>2186.5</v>
      </c>
      <c r="V112" s="22">
        <f t="shared" si="81"/>
        <v>911.0416666666667</v>
      </c>
      <c r="W112" s="22">
        <v>557.5</v>
      </c>
      <c r="X112" s="22">
        <f t="shared" si="82"/>
        <v>61.19368854333409</v>
      </c>
      <c r="Y112" s="22">
        <v>883.7</v>
      </c>
      <c r="Z112" s="22">
        <f t="shared" si="83"/>
        <v>368.2083333333333</v>
      </c>
      <c r="AA112" s="22">
        <v>400.51</v>
      </c>
      <c r="AB112" s="22">
        <f t="shared" si="84"/>
        <v>108.77266040511486</v>
      </c>
      <c r="AC112" s="22">
        <v>0</v>
      </c>
      <c r="AD112" s="22">
        <f t="shared" si="85"/>
        <v>0</v>
      </c>
      <c r="AE112" s="22">
        <v>0</v>
      </c>
      <c r="AF112" s="22" t="e">
        <f t="shared" si="86"/>
        <v>#DIV/0!</v>
      </c>
      <c r="AG112" s="22">
        <v>0</v>
      </c>
      <c r="AH112" s="22">
        <f t="shared" si="87"/>
        <v>0</v>
      </c>
      <c r="AI112" s="22">
        <v>0</v>
      </c>
      <c r="AJ112" s="22" t="e">
        <f t="shared" si="88"/>
        <v>#DIV/0!</v>
      </c>
      <c r="AK112" s="22">
        <v>0</v>
      </c>
      <c r="AL112" s="22">
        <f t="shared" si="89"/>
        <v>0</v>
      </c>
      <c r="AM112" s="22">
        <v>0</v>
      </c>
      <c r="AN112" s="22">
        <v>0</v>
      </c>
      <c r="AO112" s="22">
        <f t="shared" si="90"/>
        <v>0</v>
      </c>
      <c r="AP112" s="22">
        <v>0</v>
      </c>
      <c r="AQ112" s="22">
        <v>8362</v>
      </c>
      <c r="AR112" s="22">
        <f t="shared" si="91"/>
        <v>4181</v>
      </c>
      <c r="AS112" s="22">
        <v>4181</v>
      </c>
      <c r="AT112" s="22">
        <v>0</v>
      </c>
      <c r="AU112" s="22">
        <f t="shared" si="92"/>
        <v>0</v>
      </c>
      <c r="AV112" s="22">
        <v>0</v>
      </c>
      <c r="AW112" s="22">
        <v>0</v>
      </c>
      <c r="AX112" s="22">
        <f t="shared" si="93"/>
        <v>0</v>
      </c>
      <c r="AY112" s="22">
        <v>0</v>
      </c>
      <c r="AZ112" s="22">
        <v>0</v>
      </c>
      <c r="BA112" s="22">
        <f t="shared" si="94"/>
        <v>0</v>
      </c>
      <c r="BB112" s="22">
        <v>0</v>
      </c>
      <c r="BC112" s="22">
        <f t="shared" si="120"/>
        <v>700</v>
      </c>
      <c r="BD112" s="22">
        <f t="shared" si="120"/>
        <v>291.6666666666667</v>
      </c>
      <c r="BE112" s="22">
        <f t="shared" si="120"/>
        <v>40.5</v>
      </c>
      <c r="BF112" s="22">
        <f t="shared" si="95"/>
        <v>13.885714285714284</v>
      </c>
      <c r="BG112" s="22">
        <v>700</v>
      </c>
      <c r="BH112" s="22">
        <f t="shared" si="96"/>
        <v>291.6666666666667</v>
      </c>
      <c r="BI112" s="22">
        <v>40.5</v>
      </c>
      <c r="BJ112" s="22">
        <v>0</v>
      </c>
      <c r="BK112" s="22">
        <f t="shared" si="97"/>
        <v>0</v>
      </c>
      <c r="BL112" s="22">
        <v>0</v>
      </c>
      <c r="BM112" s="22">
        <v>0</v>
      </c>
      <c r="BN112" s="22">
        <f t="shared" si="98"/>
        <v>0</v>
      </c>
      <c r="BO112" s="22">
        <v>0</v>
      </c>
      <c r="BP112" s="22">
        <v>0</v>
      </c>
      <c r="BQ112" s="22">
        <f t="shared" si="99"/>
        <v>0</v>
      </c>
      <c r="BR112" s="22">
        <v>0</v>
      </c>
      <c r="BS112" s="22">
        <v>0</v>
      </c>
      <c r="BT112" s="22">
        <f t="shared" si="100"/>
        <v>0</v>
      </c>
      <c r="BU112" s="22">
        <v>0</v>
      </c>
      <c r="BV112" s="22">
        <v>0</v>
      </c>
      <c r="BW112" s="22">
        <f t="shared" si="101"/>
        <v>0</v>
      </c>
      <c r="BX112" s="22">
        <v>0</v>
      </c>
      <c r="BY112" s="22">
        <v>0</v>
      </c>
      <c r="BZ112" s="22">
        <f t="shared" si="102"/>
        <v>0</v>
      </c>
      <c r="CA112" s="22">
        <v>0</v>
      </c>
      <c r="CB112" s="22">
        <v>0</v>
      </c>
      <c r="CC112" s="22">
        <f t="shared" si="103"/>
        <v>0</v>
      </c>
      <c r="CD112" s="22">
        <v>0</v>
      </c>
      <c r="CE112" s="22">
        <v>0</v>
      </c>
      <c r="CF112" s="22">
        <f t="shared" si="104"/>
        <v>0</v>
      </c>
      <c r="CG112" s="22">
        <v>0</v>
      </c>
      <c r="CH112" s="22">
        <v>0</v>
      </c>
      <c r="CI112" s="22">
        <f t="shared" si="105"/>
        <v>0</v>
      </c>
      <c r="CJ112" s="22">
        <v>0</v>
      </c>
      <c r="CK112" s="45">
        <v>0</v>
      </c>
      <c r="CL112" s="22">
        <f t="shared" si="106"/>
        <v>0</v>
      </c>
      <c r="CM112" s="22">
        <v>0</v>
      </c>
      <c r="CN112" s="22">
        <v>0</v>
      </c>
      <c r="CO112" s="22">
        <f t="shared" si="107"/>
        <v>0</v>
      </c>
      <c r="CP112" s="22">
        <v>0</v>
      </c>
      <c r="CQ112" s="22">
        <v>0</v>
      </c>
      <c r="CR112" s="22">
        <f t="shared" si="121"/>
        <v>12148.4</v>
      </c>
      <c r="CS112" s="22">
        <f t="shared" si="122"/>
        <v>5758.666666666667</v>
      </c>
      <c r="CT112" s="22">
        <f t="shared" si="123"/>
        <v>5179.51</v>
      </c>
      <c r="CU112" s="45">
        <v>0</v>
      </c>
      <c r="CV112" s="22">
        <f t="shared" si="108"/>
        <v>0</v>
      </c>
      <c r="CW112" s="22">
        <v>0</v>
      </c>
      <c r="CX112" s="22">
        <v>0</v>
      </c>
      <c r="CY112" s="22">
        <f t="shared" si="109"/>
        <v>0</v>
      </c>
      <c r="CZ112" s="22">
        <v>0</v>
      </c>
      <c r="DA112" s="45">
        <v>0</v>
      </c>
      <c r="DB112" s="22">
        <f t="shared" si="110"/>
        <v>0</v>
      </c>
      <c r="DC112" s="22">
        <v>0</v>
      </c>
      <c r="DD112" s="45">
        <v>0</v>
      </c>
      <c r="DE112" s="22">
        <f t="shared" si="111"/>
        <v>0</v>
      </c>
      <c r="DF112" s="22">
        <v>0</v>
      </c>
      <c r="DG112" s="45">
        <v>0</v>
      </c>
      <c r="DH112" s="22">
        <f t="shared" si="112"/>
        <v>0</v>
      </c>
      <c r="DI112" s="22">
        <v>0</v>
      </c>
      <c r="DJ112" s="22">
        <v>0</v>
      </c>
      <c r="DK112" s="22">
        <f t="shared" si="113"/>
        <v>0</v>
      </c>
      <c r="DL112" s="22">
        <v>0</v>
      </c>
      <c r="DM112" s="22">
        <v>0</v>
      </c>
      <c r="DN112" s="22">
        <f t="shared" si="124"/>
        <v>0</v>
      </c>
      <c r="DO112" s="22">
        <f t="shared" si="125"/>
        <v>0</v>
      </c>
      <c r="DP112" s="22">
        <f t="shared" si="75"/>
        <v>0</v>
      </c>
    </row>
    <row r="113" spans="1:120" ht="17.25">
      <c r="A113" s="11">
        <v>104</v>
      </c>
      <c r="B113" s="20" t="s">
        <v>118</v>
      </c>
      <c r="C113" s="22">
        <v>257.2258</v>
      </c>
      <c r="D113" s="22">
        <v>4877.324</v>
      </c>
      <c r="E113" s="22">
        <f t="shared" si="114"/>
        <v>37827</v>
      </c>
      <c r="F113" s="22">
        <f t="shared" si="115"/>
        <v>18289.166666666668</v>
      </c>
      <c r="G113" s="22">
        <f t="shared" si="115"/>
        <v>18137.8845</v>
      </c>
      <c r="H113" s="22">
        <f t="shared" si="76"/>
        <v>99.17283182211692</v>
      </c>
      <c r="I113" s="22">
        <f t="shared" si="116"/>
        <v>8342</v>
      </c>
      <c r="J113" s="22">
        <f t="shared" si="117"/>
        <v>3546.6666666666665</v>
      </c>
      <c r="K113" s="22">
        <f t="shared" si="118"/>
        <v>3404.4845</v>
      </c>
      <c r="L113" s="22">
        <f t="shared" si="77"/>
        <v>95.99110432330828</v>
      </c>
      <c r="M113" s="22">
        <f t="shared" si="119"/>
        <v>2563</v>
      </c>
      <c r="N113" s="22">
        <f t="shared" si="119"/>
        <v>1067.9166666666665</v>
      </c>
      <c r="O113" s="22">
        <f t="shared" si="119"/>
        <v>1381.456</v>
      </c>
      <c r="P113" s="22">
        <f t="shared" si="78"/>
        <v>129.35990635973468</v>
      </c>
      <c r="Q113" s="22">
        <v>65</v>
      </c>
      <c r="R113" s="22">
        <f t="shared" si="79"/>
        <v>27.083333333333336</v>
      </c>
      <c r="S113" s="22">
        <v>49.634</v>
      </c>
      <c r="T113" s="22">
        <f t="shared" si="80"/>
        <v>183.26399999999998</v>
      </c>
      <c r="U113" s="22">
        <v>1947</v>
      </c>
      <c r="V113" s="22">
        <f t="shared" si="81"/>
        <v>811.25</v>
      </c>
      <c r="W113" s="22">
        <v>1061.7285</v>
      </c>
      <c r="X113" s="22">
        <f t="shared" si="82"/>
        <v>130.87562403697996</v>
      </c>
      <c r="Y113" s="22">
        <v>2498</v>
      </c>
      <c r="Z113" s="22">
        <f t="shared" si="83"/>
        <v>1040.8333333333333</v>
      </c>
      <c r="AA113" s="22">
        <v>1331.822</v>
      </c>
      <c r="AB113" s="22">
        <f t="shared" si="84"/>
        <v>127.95727782225781</v>
      </c>
      <c r="AC113" s="22">
        <v>250</v>
      </c>
      <c r="AD113" s="22">
        <f t="shared" si="85"/>
        <v>125</v>
      </c>
      <c r="AE113" s="22">
        <v>66.6</v>
      </c>
      <c r="AF113" s="22">
        <f t="shared" si="86"/>
        <v>53.279999999999994</v>
      </c>
      <c r="AG113" s="22">
        <v>0</v>
      </c>
      <c r="AH113" s="22">
        <f t="shared" si="87"/>
        <v>0</v>
      </c>
      <c r="AI113" s="22">
        <v>0</v>
      </c>
      <c r="AJ113" s="22" t="e">
        <f t="shared" si="88"/>
        <v>#DIV/0!</v>
      </c>
      <c r="AK113" s="22">
        <v>0</v>
      </c>
      <c r="AL113" s="22">
        <f t="shared" si="89"/>
        <v>0</v>
      </c>
      <c r="AM113" s="22">
        <v>0</v>
      </c>
      <c r="AN113" s="22">
        <v>0</v>
      </c>
      <c r="AO113" s="22">
        <f t="shared" si="90"/>
        <v>0</v>
      </c>
      <c r="AP113" s="22">
        <v>0</v>
      </c>
      <c r="AQ113" s="22">
        <v>29485</v>
      </c>
      <c r="AR113" s="22">
        <f t="shared" si="91"/>
        <v>14742.5</v>
      </c>
      <c r="AS113" s="22">
        <v>14733.4</v>
      </c>
      <c r="AT113" s="22">
        <v>0</v>
      </c>
      <c r="AU113" s="22">
        <f t="shared" si="92"/>
        <v>0</v>
      </c>
      <c r="AV113" s="22">
        <v>0</v>
      </c>
      <c r="AW113" s="22">
        <v>0</v>
      </c>
      <c r="AX113" s="22">
        <f t="shared" si="93"/>
        <v>0</v>
      </c>
      <c r="AY113" s="22">
        <v>0</v>
      </c>
      <c r="AZ113" s="22">
        <v>0</v>
      </c>
      <c r="BA113" s="22">
        <f t="shared" si="94"/>
        <v>0</v>
      </c>
      <c r="BB113" s="22">
        <v>0</v>
      </c>
      <c r="BC113" s="22">
        <f t="shared" si="120"/>
        <v>2982</v>
      </c>
      <c r="BD113" s="22">
        <f t="shared" si="120"/>
        <v>1242.5</v>
      </c>
      <c r="BE113" s="22">
        <f t="shared" si="120"/>
        <v>771.6999999999999</v>
      </c>
      <c r="BF113" s="22">
        <f t="shared" si="95"/>
        <v>62.108651911468804</v>
      </c>
      <c r="BG113" s="22">
        <v>1882</v>
      </c>
      <c r="BH113" s="22">
        <f t="shared" si="96"/>
        <v>784.1666666666667</v>
      </c>
      <c r="BI113" s="22">
        <v>544.8</v>
      </c>
      <c r="BJ113" s="22">
        <v>1100</v>
      </c>
      <c r="BK113" s="22">
        <f t="shared" si="97"/>
        <v>458.33333333333337</v>
      </c>
      <c r="BL113" s="22">
        <v>226.9</v>
      </c>
      <c r="BM113" s="22">
        <v>0</v>
      </c>
      <c r="BN113" s="22">
        <f t="shared" si="98"/>
        <v>0</v>
      </c>
      <c r="BO113" s="22">
        <v>0</v>
      </c>
      <c r="BP113" s="22">
        <v>0</v>
      </c>
      <c r="BQ113" s="22">
        <f t="shared" si="99"/>
        <v>0</v>
      </c>
      <c r="BR113" s="22">
        <v>0</v>
      </c>
      <c r="BS113" s="22">
        <v>0</v>
      </c>
      <c r="BT113" s="22">
        <f t="shared" si="100"/>
        <v>0</v>
      </c>
      <c r="BU113" s="22">
        <v>0</v>
      </c>
      <c r="BV113" s="22">
        <v>0</v>
      </c>
      <c r="BW113" s="22">
        <f t="shared" si="101"/>
        <v>0</v>
      </c>
      <c r="BX113" s="22">
        <v>0</v>
      </c>
      <c r="BY113" s="22">
        <v>0</v>
      </c>
      <c r="BZ113" s="22">
        <f t="shared" si="102"/>
        <v>0</v>
      </c>
      <c r="CA113" s="22">
        <v>0</v>
      </c>
      <c r="CB113" s="22">
        <v>0</v>
      </c>
      <c r="CC113" s="22">
        <f t="shared" si="103"/>
        <v>0</v>
      </c>
      <c r="CD113" s="22">
        <v>0</v>
      </c>
      <c r="CE113" s="22">
        <v>0</v>
      </c>
      <c r="CF113" s="22">
        <f t="shared" si="104"/>
        <v>0</v>
      </c>
      <c r="CG113" s="22">
        <v>0</v>
      </c>
      <c r="CH113" s="22">
        <v>0</v>
      </c>
      <c r="CI113" s="22">
        <f t="shared" si="105"/>
        <v>0</v>
      </c>
      <c r="CJ113" s="22">
        <v>0</v>
      </c>
      <c r="CK113" s="45">
        <v>0</v>
      </c>
      <c r="CL113" s="22">
        <f t="shared" si="106"/>
        <v>0</v>
      </c>
      <c r="CM113" s="22">
        <v>0</v>
      </c>
      <c r="CN113" s="22">
        <v>600</v>
      </c>
      <c r="CO113" s="22">
        <f t="shared" si="107"/>
        <v>300</v>
      </c>
      <c r="CP113" s="22">
        <v>123</v>
      </c>
      <c r="CQ113" s="22">
        <v>0</v>
      </c>
      <c r="CR113" s="22">
        <f t="shared" si="121"/>
        <v>37827</v>
      </c>
      <c r="CS113" s="22">
        <f t="shared" si="122"/>
        <v>18289.166666666668</v>
      </c>
      <c r="CT113" s="22">
        <f t="shared" si="123"/>
        <v>18137.8845</v>
      </c>
      <c r="CU113" s="45">
        <v>0</v>
      </c>
      <c r="CV113" s="22">
        <f t="shared" si="108"/>
        <v>0</v>
      </c>
      <c r="CW113" s="22">
        <v>0</v>
      </c>
      <c r="CX113" s="22">
        <v>0</v>
      </c>
      <c r="CY113" s="22">
        <f t="shared" si="109"/>
        <v>0</v>
      </c>
      <c r="CZ113" s="22">
        <v>0</v>
      </c>
      <c r="DA113" s="45">
        <v>0</v>
      </c>
      <c r="DB113" s="22">
        <f t="shared" si="110"/>
        <v>0</v>
      </c>
      <c r="DC113" s="22">
        <v>0</v>
      </c>
      <c r="DD113" s="45">
        <v>0</v>
      </c>
      <c r="DE113" s="22">
        <f t="shared" si="111"/>
        <v>0</v>
      </c>
      <c r="DF113" s="22">
        <v>0</v>
      </c>
      <c r="DG113" s="45">
        <v>0</v>
      </c>
      <c r="DH113" s="22">
        <f t="shared" si="112"/>
        <v>0</v>
      </c>
      <c r="DI113" s="22">
        <v>0</v>
      </c>
      <c r="DJ113" s="22">
        <v>2268.2</v>
      </c>
      <c r="DK113" s="22">
        <f t="shared" si="113"/>
        <v>1134.1</v>
      </c>
      <c r="DL113" s="22">
        <v>0</v>
      </c>
      <c r="DM113" s="22">
        <v>0</v>
      </c>
      <c r="DN113" s="22">
        <f t="shared" si="124"/>
        <v>2268.2</v>
      </c>
      <c r="DO113" s="22">
        <f t="shared" si="125"/>
        <v>1134.1</v>
      </c>
      <c r="DP113" s="22">
        <f t="shared" si="75"/>
        <v>0</v>
      </c>
    </row>
    <row r="114" spans="1:120" ht="17.25">
      <c r="A114" s="11">
        <v>105</v>
      </c>
      <c r="B114" s="20" t="s">
        <v>119</v>
      </c>
      <c r="C114" s="22">
        <v>10886.5712</v>
      </c>
      <c r="D114" s="22">
        <v>3309.825</v>
      </c>
      <c r="E114" s="22">
        <f t="shared" si="114"/>
        <v>24968.600000000002</v>
      </c>
      <c r="F114" s="22">
        <f t="shared" si="115"/>
        <v>12164.116666666669</v>
      </c>
      <c r="G114" s="22">
        <f t="shared" si="115"/>
        <v>11832.001</v>
      </c>
      <c r="H114" s="22">
        <f t="shared" si="76"/>
        <v>97.26970995290792</v>
      </c>
      <c r="I114" s="22">
        <f t="shared" si="116"/>
        <v>3902.2</v>
      </c>
      <c r="J114" s="22">
        <f t="shared" si="117"/>
        <v>1630.9166666666665</v>
      </c>
      <c r="K114" s="22">
        <f t="shared" si="118"/>
        <v>1298.801</v>
      </c>
      <c r="L114" s="22">
        <f t="shared" si="77"/>
        <v>79.63625772827142</v>
      </c>
      <c r="M114" s="22">
        <f t="shared" si="119"/>
        <v>1452.2</v>
      </c>
      <c r="N114" s="22">
        <f t="shared" si="119"/>
        <v>605.0833333333334</v>
      </c>
      <c r="O114" s="22">
        <f t="shared" si="119"/>
        <v>334.801</v>
      </c>
      <c r="P114" s="22">
        <f t="shared" si="78"/>
        <v>55.33138686131386</v>
      </c>
      <c r="Q114" s="22">
        <v>0.2</v>
      </c>
      <c r="R114" s="22">
        <f t="shared" si="79"/>
        <v>0.08333333333333333</v>
      </c>
      <c r="S114" s="22">
        <v>0.11</v>
      </c>
      <c r="T114" s="22">
        <f t="shared" si="80"/>
        <v>132</v>
      </c>
      <c r="U114" s="22">
        <v>930</v>
      </c>
      <c r="V114" s="22">
        <f t="shared" si="81"/>
        <v>387.5</v>
      </c>
      <c r="W114" s="22">
        <v>514</v>
      </c>
      <c r="X114" s="22">
        <f t="shared" si="82"/>
        <v>132.6451612903226</v>
      </c>
      <c r="Y114" s="22">
        <v>1452</v>
      </c>
      <c r="Z114" s="22">
        <f t="shared" si="83"/>
        <v>605</v>
      </c>
      <c r="AA114" s="22">
        <v>334.691</v>
      </c>
      <c r="AB114" s="22">
        <f t="shared" si="84"/>
        <v>55.32082644628099</v>
      </c>
      <c r="AC114" s="22">
        <v>60</v>
      </c>
      <c r="AD114" s="22">
        <f t="shared" si="85"/>
        <v>30</v>
      </c>
      <c r="AE114" s="22">
        <v>0</v>
      </c>
      <c r="AF114" s="22">
        <f t="shared" si="86"/>
        <v>0</v>
      </c>
      <c r="AG114" s="22">
        <v>0</v>
      </c>
      <c r="AH114" s="22">
        <f t="shared" si="87"/>
        <v>0</v>
      </c>
      <c r="AI114" s="22">
        <v>0</v>
      </c>
      <c r="AJ114" s="22" t="e">
        <f t="shared" si="88"/>
        <v>#DIV/0!</v>
      </c>
      <c r="AK114" s="22">
        <v>0</v>
      </c>
      <c r="AL114" s="22">
        <f t="shared" si="89"/>
        <v>0</v>
      </c>
      <c r="AM114" s="22">
        <v>0</v>
      </c>
      <c r="AN114" s="22">
        <v>0</v>
      </c>
      <c r="AO114" s="22">
        <f t="shared" si="90"/>
        <v>0</v>
      </c>
      <c r="AP114" s="22">
        <v>0</v>
      </c>
      <c r="AQ114" s="22">
        <v>21066.4</v>
      </c>
      <c r="AR114" s="22">
        <f t="shared" si="91"/>
        <v>10533.2</v>
      </c>
      <c r="AS114" s="22">
        <v>10533.2</v>
      </c>
      <c r="AT114" s="22">
        <v>0</v>
      </c>
      <c r="AU114" s="22">
        <f t="shared" si="92"/>
        <v>0</v>
      </c>
      <c r="AV114" s="22">
        <v>0</v>
      </c>
      <c r="AW114" s="22">
        <v>0</v>
      </c>
      <c r="AX114" s="22">
        <f t="shared" si="93"/>
        <v>0</v>
      </c>
      <c r="AY114" s="22">
        <v>0</v>
      </c>
      <c r="AZ114" s="22">
        <v>0</v>
      </c>
      <c r="BA114" s="22">
        <f t="shared" si="94"/>
        <v>0</v>
      </c>
      <c r="BB114" s="22">
        <v>0</v>
      </c>
      <c r="BC114" s="22">
        <f t="shared" si="120"/>
        <v>1460</v>
      </c>
      <c r="BD114" s="22">
        <f t="shared" si="120"/>
        <v>608.3333333333334</v>
      </c>
      <c r="BE114" s="22">
        <f t="shared" si="120"/>
        <v>450</v>
      </c>
      <c r="BF114" s="22">
        <f t="shared" si="95"/>
        <v>73.97260273972603</v>
      </c>
      <c r="BG114" s="22">
        <v>1460</v>
      </c>
      <c r="BH114" s="22">
        <f t="shared" si="96"/>
        <v>608.3333333333334</v>
      </c>
      <c r="BI114" s="22">
        <v>450</v>
      </c>
      <c r="BJ114" s="22">
        <v>0</v>
      </c>
      <c r="BK114" s="22">
        <f t="shared" si="97"/>
        <v>0</v>
      </c>
      <c r="BL114" s="22">
        <v>0</v>
      </c>
      <c r="BM114" s="22">
        <v>0</v>
      </c>
      <c r="BN114" s="22">
        <f t="shared" si="98"/>
        <v>0</v>
      </c>
      <c r="BO114" s="22">
        <v>0</v>
      </c>
      <c r="BP114" s="22">
        <v>0</v>
      </c>
      <c r="BQ114" s="22">
        <f t="shared" si="99"/>
        <v>0</v>
      </c>
      <c r="BR114" s="22">
        <v>0</v>
      </c>
      <c r="BS114" s="22">
        <v>0</v>
      </c>
      <c r="BT114" s="22">
        <f t="shared" si="100"/>
        <v>0</v>
      </c>
      <c r="BU114" s="22">
        <v>0</v>
      </c>
      <c r="BV114" s="22">
        <v>0</v>
      </c>
      <c r="BW114" s="22">
        <f t="shared" si="101"/>
        <v>0</v>
      </c>
      <c r="BX114" s="22">
        <v>0</v>
      </c>
      <c r="BY114" s="22">
        <v>0</v>
      </c>
      <c r="BZ114" s="22">
        <f t="shared" si="102"/>
        <v>0</v>
      </c>
      <c r="CA114" s="22">
        <v>0</v>
      </c>
      <c r="CB114" s="22">
        <v>0</v>
      </c>
      <c r="CC114" s="22">
        <f t="shared" si="103"/>
        <v>0</v>
      </c>
      <c r="CD114" s="22">
        <v>0</v>
      </c>
      <c r="CE114" s="22">
        <v>0</v>
      </c>
      <c r="CF114" s="22">
        <f t="shared" si="104"/>
        <v>0</v>
      </c>
      <c r="CG114" s="22">
        <v>0</v>
      </c>
      <c r="CH114" s="22">
        <v>0</v>
      </c>
      <c r="CI114" s="22">
        <f t="shared" si="105"/>
        <v>0</v>
      </c>
      <c r="CJ114" s="22">
        <v>0</v>
      </c>
      <c r="CK114" s="45">
        <v>0</v>
      </c>
      <c r="CL114" s="22">
        <f t="shared" si="106"/>
        <v>0</v>
      </c>
      <c r="CM114" s="22">
        <v>0</v>
      </c>
      <c r="CN114" s="22">
        <v>0</v>
      </c>
      <c r="CO114" s="22">
        <f t="shared" si="107"/>
        <v>0</v>
      </c>
      <c r="CP114" s="22">
        <v>0</v>
      </c>
      <c r="CQ114" s="22">
        <v>0</v>
      </c>
      <c r="CR114" s="22">
        <f t="shared" si="121"/>
        <v>24968.600000000002</v>
      </c>
      <c r="CS114" s="22">
        <f t="shared" si="122"/>
        <v>12164.116666666669</v>
      </c>
      <c r="CT114" s="22">
        <f t="shared" si="123"/>
        <v>11832.001</v>
      </c>
      <c r="CU114" s="45">
        <v>0</v>
      </c>
      <c r="CV114" s="22">
        <f t="shared" si="108"/>
        <v>0</v>
      </c>
      <c r="CW114" s="22">
        <v>0</v>
      </c>
      <c r="CX114" s="22">
        <v>0</v>
      </c>
      <c r="CY114" s="22">
        <f t="shared" si="109"/>
        <v>0</v>
      </c>
      <c r="CZ114" s="22">
        <v>0</v>
      </c>
      <c r="DA114" s="45">
        <v>0</v>
      </c>
      <c r="DB114" s="22">
        <f t="shared" si="110"/>
        <v>0</v>
      </c>
      <c r="DC114" s="22">
        <v>0</v>
      </c>
      <c r="DD114" s="45">
        <v>0</v>
      </c>
      <c r="DE114" s="22">
        <f t="shared" si="111"/>
        <v>0</v>
      </c>
      <c r="DF114" s="22">
        <v>0</v>
      </c>
      <c r="DG114" s="45">
        <v>0</v>
      </c>
      <c r="DH114" s="22">
        <f t="shared" si="112"/>
        <v>0</v>
      </c>
      <c r="DI114" s="22">
        <v>0</v>
      </c>
      <c r="DJ114" s="22">
        <v>1260</v>
      </c>
      <c r="DK114" s="22">
        <f t="shared" si="113"/>
        <v>630</v>
      </c>
      <c r="DL114" s="22">
        <v>0</v>
      </c>
      <c r="DM114" s="22">
        <v>0</v>
      </c>
      <c r="DN114" s="22">
        <f t="shared" si="124"/>
        <v>1260</v>
      </c>
      <c r="DO114" s="22">
        <f t="shared" si="125"/>
        <v>630</v>
      </c>
      <c r="DP114" s="22">
        <f t="shared" si="75"/>
        <v>0</v>
      </c>
    </row>
    <row r="115" spans="1:120" ht="17.25">
      <c r="A115" s="11">
        <v>106</v>
      </c>
      <c r="B115" s="20" t="s">
        <v>108</v>
      </c>
      <c r="C115" s="22">
        <v>377.3756</v>
      </c>
      <c r="D115" s="22">
        <v>782.862</v>
      </c>
      <c r="E115" s="22">
        <f t="shared" si="114"/>
        <v>12673.100000000002</v>
      </c>
      <c r="F115" s="22">
        <f t="shared" si="115"/>
        <v>6143.716666666667</v>
      </c>
      <c r="G115" s="22">
        <f t="shared" si="115"/>
        <v>6245.488</v>
      </c>
      <c r="H115" s="22">
        <f t="shared" si="76"/>
        <v>101.65651085255125</v>
      </c>
      <c r="I115" s="22">
        <f t="shared" si="116"/>
        <v>2514</v>
      </c>
      <c r="J115" s="22">
        <f t="shared" si="117"/>
        <v>1064.1666666666665</v>
      </c>
      <c r="K115" s="22">
        <f t="shared" si="118"/>
        <v>1165.8880000000001</v>
      </c>
      <c r="L115" s="22">
        <f t="shared" si="77"/>
        <v>109.5587783868442</v>
      </c>
      <c r="M115" s="22">
        <f t="shared" si="119"/>
        <v>1004</v>
      </c>
      <c r="N115" s="22">
        <f t="shared" si="119"/>
        <v>418.33333333333337</v>
      </c>
      <c r="O115" s="22">
        <f t="shared" si="119"/>
        <v>496.228</v>
      </c>
      <c r="P115" s="22">
        <f t="shared" si="78"/>
        <v>118.62023904382468</v>
      </c>
      <c r="Q115" s="22">
        <v>0</v>
      </c>
      <c r="R115" s="22">
        <f t="shared" si="79"/>
        <v>0</v>
      </c>
      <c r="S115" s="22">
        <v>0</v>
      </c>
      <c r="T115" s="22" t="e">
        <f t="shared" si="80"/>
        <v>#DIV/0!</v>
      </c>
      <c r="U115" s="22">
        <v>700.2</v>
      </c>
      <c r="V115" s="22">
        <f t="shared" si="81"/>
        <v>291.75</v>
      </c>
      <c r="W115" s="22">
        <v>530.26</v>
      </c>
      <c r="X115" s="22">
        <f t="shared" si="82"/>
        <v>181.751499571551</v>
      </c>
      <c r="Y115" s="22">
        <v>1004</v>
      </c>
      <c r="Z115" s="22">
        <f t="shared" si="83"/>
        <v>418.33333333333337</v>
      </c>
      <c r="AA115" s="22">
        <v>496.228</v>
      </c>
      <c r="AB115" s="22">
        <f t="shared" si="84"/>
        <v>118.62023904382468</v>
      </c>
      <c r="AC115" s="22">
        <v>0</v>
      </c>
      <c r="AD115" s="22">
        <f t="shared" si="85"/>
        <v>0</v>
      </c>
      <c r="AE115" s="22">
        <v>0</v>
      </c>
      <c r="AF115" s="22" t="e">
        <f t="shared" si="86"/>
        <v>#DIV/0!</v>
      </c>
      <c r="AG115" s="22">
        <v>0</v>
      </c>
      <c r="AH115" s="22">
        <f t="shared" si="87"/>
        <v>0</v>
      </c>
      <c r="AI115" s="22">
        <v>0</v>
      </c>
      <c r="AJ115" s="22" t="e">
        <f t="shared" si="88"/>
        <v>#DIV/0!</v>
      </c>
      <c r="AK115" s="22">
        <v>0</v>
      </c>
      <c r="AL115" s="22">
        <f t="shared" si="89"/>
        <v>0</v>
      </c>
      <c r="AM115" s="22">
        <v>0</v>
      </c>
      <c r="AN115" s="22">
        <v>0</v>
      </c>
      <c r="AO115" s="22">
        <f t="shared" si="90"/>
        <v>0</v>
      </c>
      <c r="AP115" s="22">
        <v>0</v>
      </c>
      <c r="AQ115" s="22">
        <v>10159.1</v>
      </c>
      <c r="AR115" s="22">
        <f t="shared" si="91"/>
        <v>5079.55</v>
      </c>
      <c r="AS115" s="22">
        <v>5079.6</v>
      </c>
      <c r="AT115" s="22">
        <v>0</v>
      </c>
      <c r="AU115" s="22">
        <f t="shared" si="92"/>
        <v>0</v>
      </c>
      <c r="AV115" s="22">
        <v>0</v>
      </c>
      <c r="AW115" s="22">
        <v>0</v>
      </c>
      <c r="AX115" s="22">
        <f t="shared" si="93"/>
        <v>0</v>
      </c>
      <c r="AY115" s="22">
        <v>0</v>
      </c>
      <c r="AZ115" s="22">
        <v>0</v>
      </c>
      <c r="BA115" s="22">
        <f t="shared" si="94"/>
        <v>0</v>
      </c>
      <c r="BB115" s="22">
        <v>0</v>
      </c>
      <c r="BC115" s="22">
        <f t="shared" si="120"/>
        <v>609.8</v>
      </c>
      <c r="BD115" s="22">
        <f t="shared" si="120"/>
        <v>254.08333333333334</v>
      </c>
      <c r="BE115" s="22">
        <f t="shared" si="120"/>
        <v>139.4</v>
      </c>
      <c r="BF115" s="22">
        <f t="shared" si="95"/>
        <v>54.863889799934405</v>
      </c>
      <c r="BG115" s="22">
        <v>300.1</v>
      </c>
      <c r="BH115" s="22">
        <f t="shared" si="96"/>
        <v>125.04166666666669</v>
      </c>
      <c r="BI115" s="22">
        <v>139.4</v>
      </c>
      <c r="BJ115" s="22">
        <v>309.7</v>
      </c>
      <c r="BK115" s="22">
        <f t="shared" si="97"/>
        <v>129.04166666666666</v>
      </c>
      <c r="BL115" s="22">
        <v>0</v>
      </c>
      <c r="BM115" s="22">
        <v>0</v>
      </c>
      <c r="BN115" s="22">
        <f t="shared" si="98"/>
        <v>0</v>
      </c>
      <c r="BO115" s="22">
        <v>0</v>
      </c>
      <c r="BP115" s="22">
        <v>0</v>
      </c>
      <c r="BQ115" s="22">
        <f t="shared" si="99"/>
        <v>0</v>
      </c>
      <c r="BR115" s="22">
        <v>0</v>
      </c>
      <c r="BS115" s="22">
        <v>0</v>
      </c>
      <c r="BT115" s="22">
        <f t="shared" si="100"/>
        <v>0</v>
      </c>
      <c r="BU115" s="22">
        <v>0</v>
      </c>
      <c r="BV115" s="22">
        <v>0</v>
      </c>
      <c r="BW115" s="22">
        <f t="shared" si="101"/>
        <v>0</v>
      </c>
      <c r="BX115" s="22">
        <v>0</v>
      </c>
      <c r="BY115" s="22">
        <v>0</v>
      </c>
      <c r="BZ115" s="22">
        <f t="shared" si="102"/>
        <v>0</v>
      </c>
      <c r="CA115" s="22">
        <v>0</v>
      </c>
      <c r="CB115" s="22">
        <v>0</v>
      </c>
      <c r="CC115" s="22">
        <f t="shared" si="103"/>
        <v>0</v>
      </c>
      <c r="CD115" s="22">
        <v>0</v>
      </c>
      <c r="CE115" s="22">
        <v>0</v>
      </c>
      <c r="CF115" s="22">
        <f t="shared" si="104"/>
        <v>0</v>
      </c>
      <c r="CG115" s="22">
        <v>0</v>
      </c>
      <c r="CH115" s="22">
        <v>0</v>
      </c>
      <c r="CI115" s="22">
        <f t="shared" si="105"/>
        <v>0</v>
      </c>
      <c r="CJ115" s="22">
        <v>0</v>
      </c>
      <c r="CK115" s="45">
        <v>0</v>
      </c>
      <c r="CL115" s="22">
        <f t="shared" si="106"/>
        <v>0</v>
      </c>
      <c r="CM115" s="22">
        <v>0</v>
      </c>
      <c r="CN115" s="22">
        <v>200</v>
      </c>
      <c r="CO115" s="22">
        <f t="shared" si="107"/>
        <v>100</v>
      </c>
      <c r="CP115" s="22">
        <v>0</v>
      </c>
      <c r="CQ115" s="22">
        <v>0</v>
      </c>
      <c r="CR115" s="22">
        <f t="shared" si="121"/>
        <v>12673.100000000002</v>
      </c>
      <c r="CS115" s="22">
        <f t="shared" si="122"/>
        <v>6143.716666666667</v>
      </c>
      <c r="CT115" s="22">
        <f t="shared" si="123"/>
        <v>6245.488</v>
      </c>
      <c r="CU115" s="45">
        <v>0</v>
      </c>
      <c r="CV115" s="22">
        <f t="shared" si="108"/>
        <v>0</v>
      </c>
      <c r="CW115" s="22">
        <v>0</v>
      </c>
      <c r="CX115" s="22">
        <v>0</v>
      </c>
      <c r="CY115" s="22">
        <f t="shared" si="109"/>
        <v>0</v>
      </c>
      <c r="CZ115" s="22">
        <v>0</v>
      </c>
      <c r="DA115" s="45">
        <v>0</v>
      </c>
      <c r="DB115" s="22">
        <f t="shared" si="110"/>
        <v>0</v>
      </c>
      <c r="DC115" s="22">
        <v>0</v>
      </c>
      <c r="DD115" s="45">
        <v>0</v>
      </c>
      <c r="DE115" s="22">
        <f t="shared" si="111"/>
        <v>0</v>
      </c>
      <c r="DF115" s="22">
        <v>0</v>
      </c>
      <c r="DG115" s="45">
        <v>0</v>
      </c>
      <c r="DH115" s="22">
        <f t="shared" si="112"/>
        <v>0</v>
      </c>
      <c r="DI115" s="22">
        <v>0</v>
      </c>
      <c r="DJ115" s="22">
        <v>650</v>
      </c>
      <c r="DK115" s="22">
        <f t="shared" si="113"/>
        <v>325</v>
      </c>
      <c r="DL115" s="22">
        <v>0</v>
      </c>
      <c r="DM115" s="22">
        <v>0</v>
      </c>
      <c r="DN115" s="22">
        <f t="shared" si="124"/>
        <v>650</v>
      </c>
      <c r="DO115" s="22">
        <f t="shared" si="125"/>
        <v>325</v>
      </c>
      <c r="DP115" s="22">
        <f t="shared" si="75"/>
        <v>0</v>
      </c>
    </row>
    <row r="116" spans="1:120" ht="17.25">
      <c r="A116" s="11">
        <v>107</v>
      </c>
      <c r="B116" s="20" t="s">
        <v>109</v>
      </c>
      <c r="C116" s="22">
        <v>2079.9297</v>
      </c>
      <c r="D116" s="22">
        <v>635.009</v>
      </c>
      <c r="E116" s="22">
        <f t="shared" si="114"/>
        <v>12775.9</v>
      </c>
      <c r="F116" s="22">
        <f t="shared" si="115"/>
        <v>6243.858333333333</v>
      </c>
      <c r="G116" s="22">
        <f t="shared" si="115"/>
        <v>6158.942999999999</v>
      </c>
      <c r="H116" s="22">
        <f t="shared" si="76"/>
        <v>98.64001825794148</v>
      </c>
      <c r="I116" s="22">
        <f t="shared" si="116"/>
        <v>1847.1</v>
      </c>
      <c r="J116" s="22">
        <f t="shared" si="117"/>
        <v>779.4583333333333</v>
      </c>
      <c r="K116" s="22">
        <f t="shared" si="118"/>
        <v>694.543</v>
      </c>
      <c r="L116" s="22">
        <f t="shared" si="77"/>
        <v>89.10585342385204</v>
      </c>
      <c r="M116" s="22">
        <f t="shared" si="119"/>
        <v>646.2</v>
      </c>
      <c r="N116" s="22">
        <f t="shared" si="119"/>
        <v>269.25</v>
      </c>
      <c r="O116" s="22">
        <f t="shared" si="119"/>
        <v>175.443</v>
      </c>
      <c r="P116" s="22">
        <f t="shared" si="78"/>
        <v>65.1598885793872</v>
      </c>
      <c r="Q116" s="22">
        <v>0</v>
      </c>
      <c r="R116" s="22">
        <f t="shared" si="79"/>
        <v>0</v>
      </c>
      <c r="S116" s="22">
        <v>0</v>
      </c>
      <c r="T116" s="22" t="e">
        <f t="shared" si="80"/>
        <v>#DIV/0!</v>
      </c>
      <c r="U116" s="22">
        <v>782.9</v>
      </c>
      <c r="V116" s="22">
        <f t="shared" si="81"/>
        <v>326.2083333333333</v>
      </c>
      <c r="W116" s="22">
        <v>427.1</v>
      </c>
      <c r="X116" s="22">
        <f t="shared" si="82"/>
        <v>130.92859879933582</v>
      </c>
      <c r="Y116" s="22">
        <v>646.2</v>
      </c>
      <c r="Z116" s="22">
        <f t="shared" si="83"/>
        <v>269.25</v>
      </c>
      <c r="AA116" s="22">
        <v>175.443</v>
      </c>
      <c r="AB116" s="22">
        <f t="shared" si="84"/>
        <v>65.1598885793872</v>
      </c>
      <c r="AC116" s="22">
        <v>18</v>
      </c>
      <c r="AD116" s="22">
        <f t="shared" si="85"/>
        <v>9</v>
      </c>
      <c r="AE116" s="22">
        <v>12</v>
      </c>
      <c r="AF116" s="22">
        <f t="shared" si="86"/>
        <v>133.33333333333331</v>
      </c>
      <c r="AG116" s="22">
        <v>0</v>
      </c>
      <c r="AH116" s="22">
        <f t="shared" si="87"/>
        <v>0</v>
      </c>
      <c r="AI116" s="22">
        <v>0</v>
      </c>
      <c r="AJ116" s="22" t="e">
        <f t="shared" si="88"/>
        <v>#DIV/0!</v>
      </c>
      <c r="AK116" s="22">
        <v>0</v>
      </c>
      <c r="AL116" s="22">
        <f t="shared" si="89"/>
        <v>0</v>
      </c>
      <c r="AM116" s="22">
        <v>0</v>
      </c>
      <c r="AN116" s="22">
        <v>0</v>
      </c>
      <c r="AO116" s="22">
        <f t="shared" si="90"/>
        <v>0</v>
      </c>
      <c r="AP116" s="22">
        <v>0</v>
      </c>
      <c r="AQ116" s="22">
        <v>10928.8</v>
      </c>
      <c r="AR116" s="22">
        <f t="shared" si="91"/>
        <v>5464.4</v>
      </c>
      <c r="AS116" s="22">
        <v>5464.4</v>
      </c>
      <c r="AT116" s="22">
        <v>0</v>
      </c>
      <c r="AU116" s="22">
        <f t="shared" si="92"/>
        <v>0</v>
      </c>
      <c r="AV116" s="22">
        <v>0</v>
      </c>
      <c r="AW116" s="22">
        <v>0</v>
      </c>
      <c r="AX116" s="22">
        <f t="shared" si="93"/>
        <v>0</v>
      </c>
      <c r="AY116" s="22">
        <v>0</v>
      </c>
      <c r="AZ116" s="22">
        <v>0</v>
      </c>
      <c r="BA116" s="22">
        <f t="shared" si="94"/>
        <v>0</v>
      </c>
      <c r="BB116" s="22">
        <v>0</v>
      </c>
      <c r="BC116" s="22">
        <f t="shared" si="120"/>
        <v>300</v>
      </c>
      <c r="BD116" s="22">
        <f t="shared" si="120"/>
        <v>125</v>
      </c>
      <c r="BE116" s="22">
        <f t="shared" si="120"/>
        <v>80</v>
      </c>
      <c r="BF116" s="22">
        <f t="shared" si="95"/>
        <v>64</v>
      </c>
      <c r="BG116" s="22">
        <v>240</v>
      </c>
      <c r="BH116" s="22">
        <f t="shared" si="96"/>
        <v>100</v>
      </c>
      <c r="BI116" s="22">
        <v>80</v>
      </c>
      <c r="BJ116" s="22">
        <v>60</v>
      </c>
      <c r="BK116" s="22">
        <f t="shared" si="97"/>
        <v>25</v>
      </c>
      <c r="BL116" s="22">
        <v>0</v>
      </c>
      <c r="BM116" s="22">
        <v>0</v>
      </c>
      <c r="BN116" s="22">
        <f t="shared" si="98"/>
        <v>0</v>
      </c>
      <c r="BO116" s="22">
        <v>0</v>
      </c>
      <c r="BP116" s="22">
        <v>0</v>
      </c>
      <c r="BQ116" s="22">
        <f t="shared" si="99"/>
        <v>0</v>
      </c>
      <c r="BR116" s="22">
        <v>0</v>
      </c>
      <c r="BS116" s="22">
        <v>0</v>
      </c>
      <c r="BT116" s="22">
        <f t="shared" si="100"/>
        <v>0</v>
      </c>
      <c r="BU116" s="22">
        <v>0</v>
      </c>
      <c r="BV116" s="22">
        <v>0</v>
      </c>
      <c r="BW116" s="22">
        <f t="shared" si="101"/>
        <v>0</v>
      </c>
      <c r="BX116" s="22">
        <v>0</v>
      </c>
      <c r="BY116" s="22">
        <v>0</v>
      </c>
      <c r="BZ116" s="22">
        <f t="shared" si="102"/>
        <v>0</v>
      </c>
      <c r="CA116" s="22">
        <v>0</v>
      </c>
      <c r="CB116" s="22">
        <v>0</v>
      </c>
      <c r="CC116" s="22">
        <f t="shared" si="103"/>
        <v>0</v>
      </c>
      <c r="CD116" s="22">
        <v>0</v>
      </c>
      <c r="CE116" s="22">
        <v>0</v>
      </c>
      <c r="CF116" s="22">
        <f t="shared" si="104"/>
        <v>0</v>
      </c>
      <c r="CG116" s="22">
        <v>0</v>
      </c>
      <c r="CH116" s="22">
        <v>0</v>
      </c>
      <c r="CI116" s="22">
        <f t="shared" si="105"/>
        <v>0</v>
      </c>
      <c r="CJ116" s="22">
        <v>0</v>
      </c>
      <c r="CK116" s="45">
        <v>0</v>
      </c>
      <c r="CL116" s="22">
        <f t="shared" si="106"/>
        <v>0</v>
      </c>
      <c r="CM116" s="22">
        <v>0</v>
      </c>
      <c r="CN116" s="22">
        <v>100</v>
      </c>
      <c r="CO116" s="22">
        <f t="shared" si="107"/>
        <v>50</v>
      </c>
      <c r="CP116" s="22">
        <v>0</v>
      </c>
      <c r="CQ116" s="22">
        <v>0</v>
      </c>
      <c r="CR116" s="22">
        <f t="shared" si="121"/>
        <v>12775.9</v>
      </c>
      <c r="CS116" s="22">
        <f t="shared" si="122"/>
        <v>6243.858333333333</v>
      </c>
      <c r="CT116" s="22">
        <f t="shared" si="123"/>
        <v>6158.942999999999</v>
      </c>
      <c r="CU116" s="45">
        <v>0</v>
      </c>
      <c r="CV116" s="22">
        <f t="shared" si="108"/>
        <v>0</v>
      </c>
      <c r="CW116" s="22">
        <v>0</v>
      </c>
      <c r="CX116" s="22">
        <v>0</v>
      </c>
      <c r="CY116" s="22">
        <f t="shared" si="109"/>
        <v>0</v>
      </c>
      <c r="CZ116" s="22">
        <v>0</v>
      </c>
      <c r="DA116" s="45">
        <v>0</v>
      </c>
      <c r="DB116" s="22">
        <f t="shared" si="110"/>
        <v>0</v>
      </c>
      <c r="DC116" s="22">
        <v>0</v>
      </c>
      <c r="DD116" s="45">
        <v>0</v>
      </c>
      <c r="DE116" s="22">
        <f t="shared" si="111"/>
        <v>0</v>
      </c>
      <c r="DF116" s="22">
        <v>0</v>
      </c>
      <c r="DG116" s="45">
        <v>0</v>
      </c>
      <c r="DH116" s="22">
        <f t="shared" si="112"/>
        <v>0</v>
      </c>
      <c r="DI116" s="22">
        <v>0</v>
      </c>
      <c r="DJ116" s="22">
        <v>0</v>
      </c>
      <c r="DK116" s="22">
        <f t="shared" si="113"/>
        <v>0</v>
      </c>
      <c r="DL116" s="22">
        <v>0</v>
      </c>
      <c r="DM116" s="22">
        <v>0</v>
      </c>
      <c r="DN116" s="22">
        <f t="shared" si="124"/>
        <v>0</v>
      </c>
      <c r="DO116" s="22">
        <f t="shared" si="125"/>
        <v>0</v>
      </c>
      <c r="DP116" s="22">
        <f t="shared" si="75"/>
        <v>0</v>
      </c>
    </row>
    <row r="117" spans="1:120" ht="17.25">
      <c r="A117" s="11">
        <v>108</v>
      </c>
      <c r="B117" s="20" t="s">
        <v>110</v>
      </c>
      <c r="C117" s="22">
        <v>602.382</v>
      </c>
      <c r="D117" s="22">
        <v>15.211</v>
      </c>
      <c r="E117" s="22">
        <f t="shared" si="114"/>
        <v>8497.9</v>
      </c>
      <c r="F117" s="22">
        <f t="shared" si="115"/>
        <v>4067.95</v>
      </c>
      <c r="G117" s="22">
        <f t="shared" si="115"/>
        <v>3788.9</v>
      </c>
      <c r="H117" s="22">
        <f t="shared" si="76"/>
        <v>93.14027950196045</v>
      </c>
      <c r="I117" s="22">
        <f t="shared" si="116"/>
        <v>2542</v>
      </c>
      <c r="J117" s="22">
        <f t="shared" si="117"/>
        <v>1090</v>
      </c>
      <c r="K117" s="22">
        <f t="shared" si="118"/>
        <v>810.9</v>
      </c>
      <c r="L117" s="22">
        <f t="shared" si="77"/>
        <v>74.39449541284404</v>
      </c>
      <c r="M117" s="22">
        <f t="shared" si="119"/>
        <v>350.5</v>
      </c>
      <c r="N117" s="22">
        <f t="shared" si="119"/>
        <v>146.04166666666666</v>
      </c>
      <c r="O117" s="22">
        <f t="shared" si="119"/>
        <v>93.3</v>
      </c>
      <c r="P117" s="22">
        <f t="shared" si="78"/>
        <v>63.88587731811698</v>
      </c>
      <c r="Q117" s="22">
        <v>5.8</v>
      </c>
      <c r="R117" s="22">
        <f t="shared" si="79"/>
        <v>2.4166666666666665</v>
      </c>
      <c r="S117" s="22">
        <v>0</v>
      </c>
      <c r="T117" s="22">
        <f t="shared" si="80"/>
        <v>0</v>
      </c>
      <c r="U117" s="22">
        <v>1321.5</v>
      </c>
      <c r="V117" s="22">
        <f t="shared" si="81"/>
        <v>550.625</v>
      </c>
      <c r="W117" s="22">
        <v>388.2</v>
      </c>
      <c r="X117" s="22">
        <f t="shared" si="82"/>
        <v>70.5017026106697</v>
      </c>
      <c r="Y117" s="22">
        <v>344.7</v>
      </c>
      <c r="Z117" s="22">
        <f t="shared" si="83"/>
        <v>143.625</v>
      </c>
      <c r="AA117" s="22">
        <v>93.3</v>
      </c>
      <c r="AB117" s="22">
        <f t="shared" si="84"/>
        <v>64.96083550913838</v>
      </c>
      <c r="AC117" s="22">
        <v>20</v>
      </c>
      <c r="AD117" s="22">
        <f t="shared" si="85"/>
        <v>10</v>
      </c>
      <c r="AE117" s="22">
        <v>10</v>
      </c>
      <c r="AF117" s="22">
        <f t="shared" si="86"/>
        <v>100</v>
      </c>
      <c r="AG117" s="22">
        <v>0</v>
      </c>
      <c r="AH117" s="22">
        <f t="shared" si="87"/>
        <v>0</v>
      </c>
      <c r="AI117" s="22">
        <v>0</v>
      </c>
      <c r="AJ117" s="22" t="e">
        <f t="shared" si="88"/>
        <v>#DIV/0!</v>
      </c>
      <c r="AK117" s="22">
        <v>0</v>
      </c>
      <c r="AL117" s="22">
        <f t="shared" si="89"/>
        <v>0</v>
      </c>
      <c r="AM117" s="22">
        <v>0</v>
      </c>
      <c r="AN117" s="22">
        <v>0</v>
      </c>
      <c r="AO117" s="22">
        <f t="shared" si="90"/>
        <v>0</v>
      </c>
      <c r="AP117" s="22">
        <v>0</v>
      </c>
      <c r="AQ117" s="22">
        <v>5955.9</v>
      </c>
      <c r="AR117" s="22">
        <f t="shared" si="91"/>
        <v>2977.95</v>
      </c>
      <c r="AS117" s="22">
        <v>2978</v>
      </c>
      <c r="AT117" s="22">
        <v>0</v>
      </c>
      <c r="AU117" s="22">
        <f t="shared" si="92"/>
        <v>0</v>
      </c>
      <c r="AV117" s="22">
        <v>0</v>
      </c>
      <c r="AW117" s="22">
        <v>0</v>
      </c>
      <c r="AX117" s="22">
        <f t="shared" si="93"/>
        <v>0</v>
      </c>
      <c r="AY117" s="22">
        <v>0</v>
      </c>
      <c r="AZ117" s="22">
        <v>0</v>
      </c>
      <c r="BA117" s="22">
        <f t="shared" si="94"/>
        <v>0</v>
      </c>
      <c r="BB117" s="22">
        <v>0</v>
      </c>
      <c r="BC117" s="22">
        <f t="shared" si="120"/>
        <v>500</v>
      </c>
      <c r="BD117" s="22">
        <f t="shared" si="120"/>
        <v>208.33333333333331</v>
      </c>
      <c r="BE117" s="22">
        <f t="shared" si="120"/>
        <v>240.8</v>
      </c>
      <c r="BF117" s="22">
        <f t="shared" si="95"/>
        <v>115.58400000000002</v>
      </c>
      <c r="BG117" s="22">
        <v>500</v>
      </c>
      <c r="BH117" s="22">
        <f t="shared" si="96"/>
        <v>208.33333333333331</v>
      </c>
      <c r="BI117" s="22">
        <v>240.8</v>
      </c>
      <c r="BJ117" s="22">
        <v>0</v>
      </c>
      <c r="BK117" s="22">
        <f t="shared" si="97"/>
        <v>0</v>
      </c>
      <c r="BL117" s="22">
        <v>0</v>
      </c>
      <c r="BM117" s="22">
        <v>0</v>
      </c>
      <c r="BN117" s="22">
        <f t="shared" si="98"/>
        <v>0</v>
      </c>
      <c r="BO117" s="22">
        <v>0</v>
      </c>
      <c r="BP117" s="22">
        <v>0</v>
      </c>
      <c r="BQ117" s="22">
        <f t="shared" si="99"/>
        <v>0</v>
      </c>
      <c r="BR117" s="22">
        <v>0</v>
      </c>
      <c r="BS117" s="22">
        <v>0</v>
      </c>
      <c r="BT117" s="22">
        <f t="shared" si="100"/>
        <v>0</v>
      </c>
      <c r="BU117" s="22">
        <v>0</v>
      </c>
      <c r="BV117" s="22">
        <v>0</v>
      </c>
      <c r="BW117" s="22">
        <f t="shared" si="101"/>
        <v>0</v>
      </c>
      <c r="BX117" s="22">
        <v>0</v>
      </c>
      <c r="BY117" s="22">
        <v>0</v>
      </c>
      <c r="BZ117" s="22">
        <f t="shared" si="102"/>
        <v>0</v>
      </c>
      <c r="CA117" s="22">
        <v>0</v>
      </c>
      <c r="CB117" s="22">
        <v>0</v>
      </c>
      <c r="CC117" s="22">
        <f t="shared" si="103"/>
        <v>0</v>
      </c>
      <c r="CD117" s="22">
        <v>0</v>
      </c>
      <c r="CE117" s="22">
        <v>0</v>
      </c>
      <c r="CF117" s="22">
        <f t="shared" si="104"/>
        <v>0</v>
      </c>
      <c r="CG117" s="22">
        <v>0</v>
      </c>
      <c r="CH117" s="22">
        <v>0</v>
      </c>
      <c r="CI117" s="22">
        <f t="shared" si="105"/>
        <v>0</v>
      </c>
      <c r="CJ117" s="22">
        <v>0</v>
      </c>
      <c r="CK117" s="45">
        <v>0</v>
      </c>
      <c r="CL117" s="22">
        <f t="shared" si="106"/>
        <v>0</v>
      </c>
      <c r="CM117" s="22">
        <v>0</v>
      </c>
      <c r="CN117" s="22">
        <v>350</v>
      </c>
      <c r="CO117" s="22">
        <f t="shared" si="107"/>
        <v>175</v>
      </c>
      <c r="CP117" s="22">
        <v>78.6</v>
      </c>
      <c r="CQ117" s="22">
        <v>0</v>
      </c>
      <c r="CR117" s="22">
        <f t="shared" si="121"/>
        <v>8497.9</v>
      </c>
      <c r="CS117" s="22">
        <f t="shared" si="122"/>
        <v>4067.95</v>
      </c>
      <c r="CT117" s="22">
        <f t="shared" si="123"/>
        <v>3788.9</v>
      </c>
      <c r="CU117" s="45">
        <v>0</v>
      </c>
      <c r="CV117" s="22">
        <f t="shared" si="108"/>
        <v>0</v>
      </c>
      <c r="CW117" s="22">
        <v>0</v>
      </c>
      <c r="CX117" s="22">
        <v>0</v>
      </c>
      <c r="CY117" s="22">
        <f t="shared" si="109"/>
        <v>0</v>
      </c>
      <c r="CZ117" s="22">
        <v>0</v>
      </c>
      <c r="DA117" s="45">
        <v>0</v>
      </c>
      <c r="DB117" s="22">
        <f t="shared" si="110"/>
        <v>0</v>
      </c>
      <c r="DC117" s="22">
        <v>0</v>
      </c>
      <c r="DD117" s="45">
        <v>0</v>
      </c>
      <c r="DE117" s="22">
        <f t="shared" si="111"/>
        <v>0</v>
      </c>
      <c r="DF117" s="22">
        <v>0</v>
      </c>
      <c r="DG117" s="45">
        <v>0</v>
      </c>
      <c r="DH117" s="22">
        <f t="shared" si="112"/>
        <v>0</v>
      </c>
      <c r="DI117" s="22">
        <v>0</v>
      </c>
      <c r="DJ117" s="22">
        <v>0</v>
      </c>
      <c r="DK117" s="22">
        <f t="shared" si="113"/>
        <v>0</v>
      </c>
      <c r="DL117" s="22">
        <v>0</v>
      </c>
      <c r="DM117" s="22">
        <v>0</v>
      </c>
      <c r="DN117" s="22">
        <f t="shared" si="124"/>
        <v>0</v>
      </c>
      <c r="DO117" s="22">
        <f t="shared" si="125"/>
        <v>0</v>
      </c>
      <c r="DP117" s="22">
        <f t="shared" si="75"/>
        <v>0</v>
      </c>
    </row>
    <row r="118" spans="1:120" ht="17.25">
      <c r="A118" s="11">
        <v>109</v>
      </c>
      <c r="B118" s="20" t="s">
        <v>111</v>
      </c>
      <c r="C118" s="22">
        <v>1448.949</v>
      </c>
      <c r="D118" s="22">
        <v>73.324</v>
      </c>
      <c r="E118" s="22">
        <f t="shared" si="114"/>
        <v>6106.7</v>
      </c>
      <c r="F118" s="22">
        <f t="shared" si="115"/>
        <v>2897.141666666667</v>
      </c>
      <c r="G118" s="22">
        <f t="shared" si="115"/>
        <v>2350.5</v>
      </c>
      <c r="H118" s="22">
        <f t="shared" si="76"/>
        <v>81.1316901428707</v>
      </c>
      <c r="I118" s="22">
        <f t="shared" si="116"/>
        <v>1874.5</v>
      </c>
      <c r="J118" s="22">
        <f t="shared" si="117"/>
        <v>781.0416666666667</v>
      </c>
      <c r="K118" s="22">
        <f t="shared" si="118"/>
        <v>295.4</v>
      </c>
      <c r="L118" s="22">
        <f t="shared" si="77"/>
        <v>37.82128567618031</v>
      </c>
      <c r="M118" s="22">
        <f t="shared" si="119"/>
        <v>339.5</v>
      </c>
      <c r="N118" s="22">
        <f t="shared" si="119"/>
        <v>141.45833333333334</v>
      </c>
      <c r="O118" s="22">
        <f t="shared" si="119"/>
        <v>3.5</v>
      </c>
      <c r="P118" s="22">
        <f t="shared" si="78"/>
        <v>2.4742268041237114</v>
      </c>
      <c r="Q118" s="22">
        <v>4.5</v>
      </c>
      <c r="R118" s="22">
        <f t="shared" si="79"/>
        <v>1.875</v>
      </c>
      <c r="S118" s="22">
        <v>0</v>
      </c>
      <c r="T118" s="22">
        <f t="shared" si="80"/>
        <v>0</v>
      </c>
      <c r="U118" s="22">
        <v>1335</v>
      </c>
      <c r="V118" s="22">
        <f t="shared" si="81"/>
        <v>556.25</v>
      </c>
      <c r="W118" s="22">
        <v>291.9</v>
      </c>
      <c r="X118" s="22">
        <f t="shared" si="82"/>
        <v>52.476404494382024</v>
      </c>
      <c r="Y118" s="22">
        <v>335</v>
      </c>
      <c r="Z118" s="22">
        <f t="shared" si="83"/>
        <v>139.58333333333334</v>
      </c>
      <c r="AA118" s="22">
        <v>3.5</v>
      </c>
      <c r="AB118" s="22">
        <f t="shared" si="84"/>
        <v>2.5074626865671643</v>
      </c>
      <c r="AC118" s="22">
        <v>0</v>
      </c>
      <c r="AD118" s="22">
        <f t="shared" si="85"/>
        <v>0</v>
      </c>
      <c r="AE118" s="22">
        <v>0</v>
      </c>
      <c r="AF118" s="22" t="e">
        <f t="shared" si="86"/>
        <v>#DIV/0!</v>
      </c>
      <c r="AG118" s="22">
        <v>0</v>
      </c>
      <c r="AH118" s="22">
        <f t="shared" si="87"/>
        <v>0</v>
      </c>
      <c r="AI118" s="22">
        <v>0</v>
      </c>
      <c r="AJ118" s="22" t="e">
        <f t="shared" si="88"/>
        <v>#DIV/0!</v>
      </c>
      <c r="AK118" s="22">
        <v>0</v>
      </c>
      <c r="AL118" s="22">
        <f t="shared" si="89"/>
        <v>0</v>
      </c>
      <c r="AM118" s="22">
        <v>0</v>
      </c>
      <c r="AN118" s="22">
        <v>0</v>
      </c>
      <c r="AO118" s="22">
        <f t="shared" si="90"/>
        <v>0</v>
      </c>
      <c r="AP118" s="22">
        <v>0</v>
      </c>
      <c r="AQ118" s="22">
        <v>4232.2</v>
      </c>
      <c r="AR118" s="22">
        <f t="shared" si="91"/>
        <v>2116.1</v>
      </c>
      <c r="AS118" s="22">
        <v>2055.1</v>
      </c>
      <c r="AT118" s="22">
        <v>0</v>
      </c>
      <c r="AU118" s="22">
        <f t="shared" si="92"/>
        <v>0</v>
      </c>
      <c r="AV118" s="22">
        <v>0</v>
      </c>
      <c r="AW118" s="22">
        <v>0</v>
      </c>
      <c r="AX118" s="22">
        <f t="shared" si="93"/>
        <v>0</v>
      </c>
      <c r="AY118" s="22">
        <v>0</v>
      </c>
      <c r="AZ118" s="22">
        <v>0</v>
      </c>
      <c r="BA118" s="22">
        <f t="shared" si="94"/>
        <v>0</v>
      </c>
      <c r="BB118" s="22">
        <v>0</v>
      </c>
      <c r="BC118" s="22">
        <f t="shared" si="120"/>
        <v>200</v>
      </c>
      <c r="BD118" s="22">
        <f t="shared" si="120"/>
        <v>83.33333333333334</v>
      </c>
      <c r="BE118" s="22">
        <f t="shared" si="120"/>
        <v>0</v>
      </c>
      <c r="BF118" s="22">
        <f t="shared" si="95"/>
        <v>0</v>
      </c>
      <c r="BG118" s="22">
        <v>200</v>
      </c>
      <c r="BH118" s="22">
        <f t="shared" si="96"/>
        <v>83.33333333333334</v>
      </c>
      <c r="BI118" s="22">
        <v>0</v>
      </c>
      <c r="BJ118" s="22">
        <v>0</v>
      </c>
      <c r="BK118" s="22">
        <f t="shared" si="97"/>
        <v>0</v>
      </c>
      <c r="BL118" s="22">
        <v>0</v>
      </c>
      <c r="BM118" s="22">
        <v>0</v>
      </c>
      <c r="BN118" s="22">
        <f t="shared" si="98"/>
        <v>0</v>
      </c>
      <c r="BO118" s="22">
        <v>0</v>
      </c>
      <c r="BP118" s="22">
        <v>0</v>
      </c>
      <c r="BQ118" s="22">
        <f t="shared" si="99"/>
        <v>0</v>
      </c>
      <c r="BR118" s="22">
        <v>0</v>
      </c>
      <c r="BS118" s="22">
        <v>0</v>
      </c>
      <c r="BT118" s="22">
        <f t="shared" si="100"/>
        <v>0</v>
      </c>
      <c r="BU118" s="22">
        <v>0</v>
      </c>
      <c r="BV118" s="22">
        <v>0</v>
      </c>
      <c r="BW118" s="22">
        <f t="shared" si="101"/>
        <v>0</v>
      </c>
      <c r="BX118" s="22">
        <v>0</v>
      </c>
      <c r="BY118" s="22">
        <v>0</v>
      </c>
      <c r="BZ118" s="22">
        <f t="shared" si="102"/>
        <v>0</v>
      </c>
      <c r="CA118" s="22">
        <v>0</v>
      </c>
      <c r="CB118" s="22">
        <v>0</v>
      </c>
      <c r="CC118" s="22">
        <f t="shared" si="103"/>
        <v>0</v>
      </c>
      <c r="CD118" s="22">
        <v>0</v>
      </c>
      <c r="CE118" s="22">
        <v>0</v>
      </c>
      <c r="CF118" s="22">
        <f t="shared" si="104"/>
        <v>0</v>
      </c>
      <c r="CG118" s="22">
        <v>0</v>
      </c>
      <c r="CH118" s="22">
        <v>0</v>
      </c>
      <c r="CI118" s="22">
        <f t="shared" si="105"/>
        <v>0</v>
      </c>
      <c r="CJ118" s="22">
        <v>0</v>
      </c>
      <c r="CK118" s="45">
        <v>0</v>
      </c>
      <c r="CL118" s="22">
        <f t="shared" si="106"/>
        <v>0</v>
      </c>
      <c r="CM118" s="22">
        <v>0</v>
      </c>
      <c r="CN118" s="22">
        <v>0</v>
      </c>
      <c r="CO118" s="22">
        <f t="shared" si="107"/>
        <v>0</v>
      </c>
      <c r="CP118" s="22">
        <v>0</v>
      </c>
      <c r="CQ118" s="22">
        <v>0</v>
      </c>
      <c r="CR118" s="22">
        <f t="shared" si="121"/>
        <v>6106.7</v>
      </c>
      <c r="CS118" s="22">
        <f t="shared" si="122"/>
        <v>2897.141666666667</v>
      </c>
      <c r="CT118" s="22">
        <f t="shared" si="123"/>
        <v>2350.5</v>
      </c>
      <c r="CU118" s="45">
        <v>0</v>
      </c>
      <c r="CV118" s="22">
        <f t="shared" si="108"/>
        <v>0</v>
      </c>
      <c r="CW118" s="22">
        <v>0</v>
      </c>
      <c r="CX118" s="22">
        <v>0</v>
      </c>
      <c r="CY118" s="22">
        <f t="shared" si="109"/>
        <v>0</v>
      </c>
      <c r="CZ118" s="22">
        <v>0</v>
      </c>
      <c r="DA118" s="45">
        <v>0</v>
      </c>
      <c r="DB118" s="22">
        <f t="shared" si="110"/>
        <v>0</v>
      </c>
      <c r="DC118" s="22">
        <v>0</v>
      </c>
      <c r="DD118" s="45">
        <v>0</v>
      </c>
      <c r="DE118" s="22">
        <f t="shared" si="111"/>
        <v>0</v>
      </c>
      <c r="DF118" s="22">
        <v>0</v>
      </c>
      <c r="DG118" s="45">
        <v>0</v>
      </c>
      <c r="DH118" s="22">
        <f t="shared" si="112"/>
        <v>0</v>
      </c>
      <c r="DI118" s="22">
        <v>0</v>
      </c>
      <c r="DJ118" s="22">
        <v>310</v>
      </c>
      <c r="DK118" s="22">
        <f t="shared" si="113"/>
        <v>155</v>
      </c>
      <c r="DL118" s="22">
        <v>0</v>
      </c>
      <c r="DM118" s="22">
        <v>0</v>
      </c>
      <c r="DN118" s="22">
        <f t="shared" si="124"/>
        <v>310</v>
      </c>
      <c r="DO118" s="22">
        <f t="shared" si="125"/>
        <v>155</v>
      </c>
      <c r="DP118" s="22">
        <f t="shared" si="75"/>
        <v>0</v>
      </c>
    </row>
    <row r="119" spans="1:120" ht="17.25">
      <c r="A119" s="11">
        <v>110</v>
      </c>
      <c r="B119" s="20" t="s">
        <v>112</v>
      </c>
      <c r="C119" s="22">
        <v>26.839</v>
      </c>
      <c r="D119" s="22">
        <v>1109.429</v>
      </c>
      <c r="E119" s="22">
        <f t="shared" si="114"/>
        <v>9256.8</v>
      </c>
      <c r="F119" s="22">
        <f t="shared" si="115"/>
        <v>4435.0666666666675</v>
      </c>
      <c r="G119" s="22">
        <f t="shared" si="115"/>
        <v>4601.902</v>
      </c>
      <c r="H119" s="22">
        <f t="shared" si="76"/>
        <v>103.76173225505816</v>
      </c>
      <c r="I119" s="22">
        <f t="shared" si="116"/>
        <v>2320</v>
      </c>
      <c r="J119" s="22">
        <f t="shared" si="117"/>
        <v>966.6666666666666</v>
      </c>
      <c r="K119" s="22">
        <f t="shared" si="118"/>
        <v>1259.602</v>
      </c>
      <c r="L119" s="22">
        <f t="shared" si="77"/>
        <v>130.3036551724138</v>
      </c>
      <c r="M119" s="22">
        <f t="shared" si="119"/>
        <v>770</v>
      </c>
      <c r="N119" s="22">
        <f t="shared" si="119"/>
        <v>320.8333333333333</v>
      </c>
      <c r="O119" s="22">
        <f t="shared" si="119"/>
        <v>614.052</v>
      </c>
      <c r="P119" s="22">
        <f t="shared" si="78"/>
        <v>191.39283116883118</v>
      </c>
      <c r="Q119" s="22">
        <v>5</v>
      </c>
      <c r="R119" s="22">
        <f t="shared" si="79"/>
        <v>2.0833333333333335</v>
      </c>
      <c r="S119" s="22">
        <v>0</v>
      </c>
      <c r="T119" s="22">
        <f t="shared" si="80"/>
        <v>0</v>
      </c>
      <c r="U119" s="22">
        <v>1300</v>
      </c>
      <c r="V119" s="22">
        <f t="shared" si="81"/>
        <v>541.6666666666666</v>
      </c>
      <c r="W119" s="22">
        <v>481.8</v>
      </c>
      <c r="X119" s="22">
        <f t="shared" si="82"/>
        <v>88.94769230769232</v>
      </c>
      <c r="Y119" s="22">
        <v>765</v>
      </c>
      <c r="Z119" s="22">
        <f t="shared" si="83"/>
        <v>318.75</v>
      </c>
      <c r="AA119" s="22">
        <v>614.052</v>
      </c>
      <c r="AB119" s="22">
        <f t="shared" si="84"/>
        <v>192.64376470588235</v>
      </c>
      <c r="AC119" s="22">
        <v>0</v>
      </c>
      <c r="AD119" s="22">
        <f t="shared" si="85"/>
        <v>0</v>
      </c>
      <c r="AE119" s="22">
        <v>0</v>
      </c>
      <c r="AF119" s="22" t="e">
        <f t="shared" si="86"/>
        <v>#DIV/0!</v>
      </c>
      <c r="AG119" s="22">
        <v>0</v>
      </c>
      <c r="AH119" s="22">
        <f t="shared" si="87"/>
        <v>0</v>
      </c>
      <c r="AI119" s="22">
        <v>0</v>
      </c>
      <c r="AJ119" s="22" t="e">
        <f t="shared" si="88"/>
        <v>#DIV/0!</v>
      </c>
      <c r="AK119" s="22">
        <v>0</v>
      </c>
      <c r="AL119" s="22">
        <f t="shared" si="89"/>
        <v>0</v>
      </c>
      <c r="AM119" s="22">
        <v>0</v>
      </c>
      <c r="AN119" s="22">
        <v>0</v>
      </c>
      <c r="AO119" s="22">
        <f t="shared" si="90"/>
        <v>0</v>
      </c>
      <c r="AP119" s="22">
        <v>0</v>
      </c>
      <c r="AQ119" s="22">
        <v>6936.8</v>
      </c>
      <c r="AR119" s="22">
        <f t="shared" si="91"/>
        <v>3468.4000000000005</v>
      </c>
      <c r="AS119" s="22">
        <v>3342.3</v>
      </c>
      <c r="AT119" s="22">
        <v>0</v>
      </c>
      <c r="AU119" s="22">
        <f t="shared" si="92"/>
        <v>0</v>
      </c>
      <c r="AV119" s="22">
        <v>0</v>
      </c>
      <c r="AW119" s="22">
        <v>0</v>
      </c>
      <c r="AX119" s="22">
        <f t="shared" si="93"/>
        <v>0</v>
      </c>
      <c r="AY119" s="22">
        <v>0</v>
      </c>
      <c r="AZ119" s="22">
        <v>0</v>
      </c>
      <c r="BA119" s="22">
        <f t="shared" si="94"/>
        <v>0</v>
      </c>
      <c r="BB119" s="22">
        <v>0</v>
      </c>
      <c r="BC119" s="22">
        <f t="shared" si="120"/>
        <v>250</v>
      </c>
      <c r="BD119" s="22">
        <f t="shared" si="120"/>
        <v>104.16666666666666</v>
      </c>
      <c r="BE119" s="22">
        <f t="shared" si="120"/>
        <v>163.75</v>
      </c>
      <c r="BF119" s="22">
        <f t="shared" si="95"/>
        <v>157.20000000000002</v>
      </c>
      <c r="BG119" s="22">
        <v>250</v>
      </c>
      <c r="BH119" s="22">
        <f t="shared" si="96"/>
        <v>104.16666666666666</v>
      </c>
      <c r="BI119" s="22">
        <v>163.75</v>
      </c>
      <c r="BJ119" s="22">
        <v>0</v>
      </c>
      <c r="BK119" s="22">
        <f t="shared" si="97"/>
        <v>0</v>
      </c>
      <c r="BL119" s="22">
        <v>0</v>
      </c>
      <c r="BM119" s="22">
        <v>0</v>
      </c>
      <c r="BN119" s="22">
        <f t="shared" si="98"/>
        <v>0</v>
      </c>
      <c r="BO119" s="22">
        <v>0</v>
      </c>
      <c r="BP119" s="22">
        <v>0</v>
      </c>
      <c r="BQ119" s="22">
        <f t="shared" si="99"/>
        <v>0</v>
      </c>
      <c r="BR119" s="22">
        <v>0</v>
      </c>
      <c r="BS119" s="22">
        <v>0</v>
      </c>
      <c r="BT119" s="22">
        <f t="shared" si="100"/>
        <v>0</v>
      </c>
      <c r="BU119" s="22">
        <v>0</v>
      </c>
      <c r="BV119" s="22">
        <v>0</v>
      </c>
      <c r="BW119" s="22">
        <f t="shared" si="101"/>
        <v>0</v>
      </c>
      <c r="BX119" s="22">
        <v>0</v>
      </c>
      <c r="BY119" s="22">
        <v>0</v>
      </c>
      <c r="BZ119" s="22">
        <f t="shared" si="102"/>
        <v>0</v>
      </c>
      <c r="CA119" s="22">
        <v>0</v>
      </c>
      <c r="CB119" s="22">
        <v>0</v>
      </c>
      <c r="CC119" s="22">
        <f t="shared" si="103"/>
        <v>0</v>
      </c>
      <c r="CD119" s="22">
        <v>0</v>
      </c>
      <c r="CE119" s="22">
        <v>0</v>
      </c>
      <c r="CF119" s="22">
        <f t="shared" si="104"/>
        <v>0</v>
      </c>
      <c r="CG119" s="22">
        <v>0</v>
      </c>
      <c r="CH119" s="22">
        <v>0</v>
      </c>
      <c r="CI119" s="22">
        <f t="shared" si="105"/>
        <v>0</v>
      </c>
      <c r="CJ119" s="22">
        <v>0</v>
      </c>
      <c r="CK119" s="45">
        <v>0</v>
      </c>
      <c r="CL119" s="22">
        <f t="shared" si="106"/>
        <v>0</v>
      </c>
      <c r="CM119" s="22">
        <v>0</v>
      </c>
      <c r="CN119" s="22">
        <v>0</v>
      </c>
      <c r="CO119" s="22">
        <f t="shared" si="107"/>
        <v>0</v>
      </c>
      <c r="CP119" s="22">
        <v>0</v>
      </c>
      <c r="CQ119" s="22">
        <v>0</v>
      </c>
      <c r="CR119" s="22">
        <f t="shared" si="121"/>
        <v>9256.8</v>
      </c>
      <c r="CS119" s="22">
        <f t="shared" si="122"/>
        <v>4435.0666666666675</v>
      </c>
      <c r="CT119" s="22">
        <f t="shared" si="123"/>
        <v>4601.902</v>
      </c>
      <c r="CU119" s="45">
        <v>0</v>
      </c>
      <c r="CV119" s="22">
        <f t="shared" si="108"/>
        <v>0</v>
      </c>
      <c r="CW119" s="22">
        <v>0</v>
      </c>
      <c r="CX119" s="22">
        <v>0</v>
      </c>
      <c r="CY119" s="22">
        <f t="shared" si="109"/>
        <v>0</v>
      </c>
      <c r="CZ119" s="22">
        <v>0</v>
      </c>
      <c r="DA119" s="45">
        <v>0</v>
      </c>
      <c r="DB119" s="22">
        <f t="shared" si="110"/>
        <v>0</v>
      </c>
      <c r="DC119" s="22">
        <v>0</v>
      </c>
      <c r="DD119" s="45">
        <v>0</v>
      </c>
      <c r="DE119" s="22">
        <f t="shared" si="111"/>
        <v>0</v>
      </c>
      <c r="DF119" s="22">
        <v>0</v>
      </c>
      <c r="DG119" s="45">
        <v>0</v>
      </c>
      <c r="DH119" s="22">
        <f t="shared" si="112"/>
        <v>0</v>
      </c>
      <c r="DI119" s="22">
        <v>0</v>
      </c>
      <c r="DJ119" s="22">
        <v>1400</v>
      </c>
      <c r="DK119" s="22">
        <f t="shared" si="113"/>
        <v>700</v>
      </c>
      <c r="DL119" s="22">
        <v>999.732</v>
      </c>
      <c r="DM119" s="22">
        <v>0</v>
      </c>
      <c r="DN119" s="22">
        <f t="shared" si="124"/>
        <v>1400</v>
      </c>
      <c r="DO119" s="22">
        <f t="shared" si="125"/>
        <v>700</v>
      </c>
      <c r="DP119" s="22">
        <f t="shared" si="75"/>
        <v>999.732</v>
      </c>
    </row>
    <row r="120" spans="1:120" ht="17.25">
      <c r="A120" s="11">
        <v>111</v>
      </c>
      <c r="B120" s="20" t="s">
        <v>113</v>
      </c>
      <c r="C120" s="22">
        <v>836.2882</v>
      </c>
      <c r="D120" s="22">
        <v>0</v>
      </c>
      <c r="E120" s="22">
        <f t="shared" si="114"/>
        <v>24704.9</v>
      </c>
      <c r="F120" s="22">
        <f t="shared" si="115"/>
        <v>12082.516666666666</v>
      </c>
      <c r="G120" s="22">
        <f t="shared" si="115"/>
        <v>12043.234</v>
      </c>
      <c r="H120" s="22">
        <f t="shared" si="76"/>
        <v>99.67488009534438</v>
      </c>
      <c r="I120" s="22">
        <f t="shared" si="116"/>
        <v>3263.2</v>
      </c>
      <c r="J120" s="22">
        <f t="shared" si="117"/>
        <v>1361.6666666666667</v>
      </c>
      <c r="K120" s="22">
        <f t="shared" si="118"/>
        <v>1322.3339999999998</v>
      </c>
      <c r="L120" s="22">
        <f t="shared" si="77"/>
        <v>97.11143206854344</v>
      </c>
      <c r="M120" s="22">
        <f t="shared" si="119"/>
        <v>1019.5</v>
      </c>
      <c r="N120" s="22">
        <f t="shared" si="119"/>
        <v>424.7916666666667</v>
      </c>
      <c r="O120" s="22">
        <f t="shared" si="119"/>
        <v>300.27</v>
      </c>
      <c r="P120" s="22">
        <f t="shared" si="78"/>
        <v>70.68641490926925</v>
      </c>
      <c r="Q120" s="22">
        <v>31.6</v>
      </c>
      <c r="R120" s="22">
        <f t="shared" si="79"/>
        <v>13.166666666666666</v>
      </c>
      <c r="S120" s="22">
        <v>0</v>
      </c>
      <c r="T120" s="22">
        <f t="shared" si="80"/>
        <v>0</v>
      </c>
      <c r="U120" s="22">
        <v>1189.7</v>
      </c>
      <c r="V120" s="22">
        <f t="shared" si="81"/>
        <v>495.7083333333333</v>
      </c>
      <c r="W120" s="22">
        <v>677.064</v>
      </c>
      <c r="X120" s="22">
        <f t="shared" si="82"/>
        <v>136.5851559216609</v>
      </c>
      <c r="Y120" s="22">
        <v>987.9</v>
      </c>
      <c r="Z120" s="22">
        <f t="shared" si="83"/>
        <v>411.625</v>
      </c>
      <c r="AA120" s="22">
        <v>300.27</v>
      </c>
      <c r="AB120" s="22">
        <f t="shared" si="84"/>
        <v>72.94746431825084</v>
      </c>
      <c r="AC120" s="22">
        <v>24</v>
      </c>
      <c r="AD120" s="22">
        <f t="shared" si="85"/>
        <v>12</v>
      </c>
      <c r="AE120" s="22">
        <v>15</v>
      </c>
      <c r="AF120" s="22">
        <f t="shared" si="86"/>
        <v>125</v>
      </c>
      <c r="AG120" s="22">
        <v>0</v>
      </c>
      <c r="AH120" s="22">
        <f t="shared" si="87"/>
        <v>0</v>
      </c>
      <c r="AI120" s="22">
        <v>0</v>
      </c>
      <c r="AJ120" s="22" t="e">
        <f t="shared" si="88"/>
        <v>#DIV/0!</v>
      </c>
      <c r="AK120" s="22">
        <v>0</v>
      </c>
      <c r="AL120" s="22">
        <f t="shared" si="89"/>
        <v>0</v>
      </c>
      <c r="AM120" s="22">
        <v>0</v>
      </c>
      <c r="AN120" s="22">
        <v>0</v>
      </c>
      <c r="AO120" s="22">
        <f t="shared" si="90"/>
        <v>0</v>
      </c>
      <c r="AP120" s="22">
        <v>0</v>
      </c>
      <c r="AQ120" s="22">
        <v>21441.7</v>
      </c>
      <c r="AR120" s="22">
        <f t="shared" si="91"/>
        <v>10720.85</v>
      </c>
      <c r="AS120" s="22">
        <v>10720.9</v>
      </c>
      <c r="AT120" s="22">
        <v>0</v>
      </c>
      <c r="AU120" s="22">
        <f t="shared" si="92"/>
        <v>0</v>
      </c>
      <c r="AV120" s="22">
        <v>0</v>
      </c>
      <c r="AW120" s="22">
        <v>0</v>
      </c>
      <c r="AX120" s="22">
        <f t="shared" si="93"/>
        <v>0</v>
      </c>
      <c r="AY120" s="22">
        <v>0</v>
      </c>
      <c r="AZ120" s="22">
        <v>0</v>
      </c>
      <c r="BA120" s="22">
        <f t="shared" si="94"/>
        <v>0</v>
      </c>
      <c r="BB120" s="22">
        <v>0</v>
      </c>
      <c r="BC120" s="22">
        <f t="shared" si="120"/>
        <v>1030</v>
      </c>
      <c r="BD120" s="22">
        <f t="shared" si="120"/>
        <v>429.16666666666663</v>
      </c>
      <c r="BE120" s="22">
        <f t="shared" si="120"/>
        <v>330</v>
      </c>
      <c r="BF120" s="22">
        <f t="shared" si="95"/>
        <v>76.89320388349515</v>
      </c>
      <c r="BG120" s="22">
        <v>300</v>
      </c>
      <c r="BH120" s="22">
        <f t="shared" si="96"/>
        <v>125</v>
      </c>
      <c r="BI120" s="22">
        <v>330</v>
      </c>
      <c r="BJ120" s="22">
        <v>250</v>
      </c>
      <c r="BK120" s="22">
        <f t="shared" si="97"/>
        <v>104.16666666666666</v>
      </c>
      <c r="BL120" s="22">
        <v>0</v>
      </c>
      <c r="BM120" s="22">
        <v>0</v>
      </c>
      <c r="BN120" s="22">
        <f t="shared" si="98"/>
        <v>0</v>
      </c>
      <c r="BO120" s="22">
        <v>0</v>
      </c>
      <c r="BP120" s="22">
        <v>480</v>
      </c>
      <c r="BQ120" s="22">
        <f t="shared" si="99"/>
        <v>200</v>
      </c>
      <c r="BR120" s="22">
        <v>0</v>
      </c>
      <c r="BS120" s="22">
        <v>0</v>
      </c>
      <c r="BT120" s="22">
        <f t="shared" si="100"/>
        <v>0</v>
      </c>
      <c r="BU120" s="22">
        <v>0</v>
      </c>
      <c r="BV120" s="22">
        <v>0</v>
      </c>
      <c r="BW120" s="22">
        <f t="shared" si="101"/>
        <v>0</v>
      </c>
      <c r="BX120" s="22">
        <v>0</v>
      </c>
      <c r="BY120" s="22">
        <v>0</v>
      </c>
      <c r="BZ120" s="22">
        <f t="shared" si="102"/>
        <v>0</v>
      </c>
      <c r="CA120" s="22">
        <v>0</v>
      </c>
      <c r="CB120" s="22">
        <v>0</v>
      </c>
      <c r="CC120" s="22">
        <f t="shared" si="103"/>
        <v>0</v>
      </c>
      <c r="CD120" s="22">
        <v>0</v>
      </c>
      <c r="CE120" s="22">
        <v>0</v>
      </c>
      <c r="CF120" s="22">
        <f t="shared" si="104"/>
        <v>0</v>
      </c>
      <c r="CG120" s="22">
        <v>0</v>
      </c>
      <c r="CH120" s="22">
        <v>0</v>
      </c>
      <c r="CI120" s="22">
        <f t="shared" si="105"/>
        <v>0</v>
      </c>
      <c r="CJ120" s="22">
        <v>0</v>
      </c>
      <c r="CK120" s="45">
        <v>0</v>
      </c>
      <c r="CL120" s="22">
        <f t="shared" si="106"/>
        <v>0</v>
      </c>
      <c r="CM120" s="22">
        <v>0</v>
      </c>
      <c r="CN120" s="22">
        <v>0</v>
      </c>
      <c r="CO120" s="22">
        <f t="shared" si="107"/>
        <v>0</v>
      </c>
      <c r="CP120" s="22">
        <v>0</v>
      </c>
      <c r="CQ120" s="22">
        <v>0</v>
      </c>
      <c r="CR120" s="22">
        <f t="shared" si="121"/>
        <v>24704.9</v>
      </c>
      <c r="CS120" s="22">
        <f t="shared" si="122"/>
        <v>12082.516666666666</v>
      </c>
      <c r="CT120" s="22">
        <f t="shared" si="123"/>
        <v>12043.234</v>
      </c>
      <c r="CU120" s="45">
        <v>0</v>
      </c>
      <c r="CV120" s="22">
        <f t="shared" si="108"/>
        <v>0</v>
      </c>
      <c r="CW120" s="22">
        <v>0</v>
      </c>
      <c r="CX120" s="22">
        <v>0</v>
      </c>
      <c r="CY120" s="22">
        <f t="shared" si="109"/>
        <v>0</v>
      </c>
      <c r="CZ120" s="22">
        <v>0</v>
      </c>
      <c r="DA120" s="45">
        <v>0</v>
      </c>
      <c r="DB120" s="22">
        <f t="shared" si="110"/>
        <v>0</v>
      </c>
      <c r="DC120" s="22">
        <v>0</v>
      </c>
      <c r="DD120" s="45">
        <v>0</v>
      </c>
      <c r="DE120" s="22">
        <f t="shared" si="111"/>
        <v>0</v>
      </c>
      <c r="DF120" s="22">
        <v>0</v>
      </c>
      <c r="DG120" s="45">
        <v>0</v>
      </c>
      <c r="DH120" s="22">
        <f t="shared" si="112"/>
        <v>0</v>
      </c>
      <c r="DI120" s="22">
        <v>0</v>
      </c>
      <c r="DJ120" s="22">
        <v>1300</v>
      </c>
      <c r="DK120" s="22">
        <f t="shared" si="113"/>
        <v>650</v>
      </c>
      <c r="DL120" s="22">
        <v>0</v>
      </c>
      <c r="DM120" s="22">
        <v>0</v>
      </c>
      <c r="DN120" s="22">
        <f t="shared" si="124"/>
        <v>1300</v>
      </c>
      <c r="DO120" s="22">
        <f t="shared" si="125"/>
        <v>650</v>
      </c>
      <c r="DP120" s="22">
        <f t="shared" si="75"/>
        <v>0</v>
      </c>
    </row>
    <row r="121" spans="1:120" ht="17.25">
      <c r="A121" s="11">
        <v>112</v>
      </c>
      <c r="B121" s="20" t="s">
        <v>114</v>
      </c>
      <c r="C121" s="22">
        <v>0.881</v>
      </c>
      <c r="D121" s="22">
        <v>1677.541</v>
      </c>
      <c r="E121" s="22">
        <f t="shared" si="114"/>
        <v>11904</v>
      </c>
      <c r="F121" s="22">
        <f t="shared" si="115"/>
        <v>5729.9</v>
      </c>
      <c r="G121" s="22">
        <f t="shared" si="115"/>
        <v>5508.346</v>
      </c>
      <c r="H121" s="22">
        <f t="shared" si="76"/>
        <v>96.13337056493133</v>
      </c>
      <c r="I121" s="22">
        <f t="shared" si="116"/>
        <v>2905.2</v>
      </c>
      <c r="J121" s="22">
        <f t="shared" si="117"/>
        <v>1230.5</v>
      </c>
      <c r="K121" s="22">
        <f t="shared" si="118"/>
        <v>1008.9460000000001</v>
      </c>
      <c r="L121" s="22">
        <f t="shared" si="77"/>
        <v>81.99479886225113</v>
      </c>
      <c r="M121" s="22">
        <f t="shared" si="119"/>
        <v>648</v>
      </c>
      <c r="N121" s="22">
        <f t="shared" si="119"/>
        <v>270</v>
      </c>
      <c r="O121" s="22">
        <f t="shared" si="119"/>
        <v>192.686</v>
      </c>
      <c r="P121" s="22">
        <f t="shared" si="78"/>
        <v>71.36518518518518</v>
      </c>
      <c r="Q121" s="22">
        <v>2</v>
      </c>
      <c r="R121" s="22">
        <f t="shared" si="79"/>
        <v>0.8333333333333333</v>
      </c>
      <c r="S121" s="22">
        <v>0.086</v>
      </c>
      <c r="T121" s="22">
        <f t="shared" si="80"/>
        <v>10.32</v>
      </c>
      <c r="U121" s="22">
        <v>717.2</v>
      </c>
      <c r="V121" s="22">
        <f t="shared" si="81"/>
        <v>298.83333333333337</v>
      </c>
      <c r="W121" s="22">
        <v>345.76</v>
      </c>
      <c r="X121" s="22">
        <f t="shared" si="82"/>
        <v>115.7032905744562</v>
      </c>
      <c r="Y121" s="22">
        <v>646</v>
      </c>
      <c r="Z121" s="22">
        <f t="shared" si="83"/>
        <v>269.1666666666667</v>
      </c>
      <c r="AA121" s="22">
        <v>192.6</v>
      </c>
      <c r="AB121" s="22">
        <f t="shared" si="84"/>
        <v>71.55417956656346</v>
      </c>
      <c r="AC121" s="22">
        <v>40</v>
      </c>
      <c r="AD121" s="22">
        <f t="shared" si="85"/>
        <v>20</v>
      </c>
      <c r="AE121" s="22">
        <v>20</v>
      </c>
      <c r="AF121" s="22">
        <f t="shared" si="86"/>
        <v>100</v>
      </c>
      <c r="AG121" s="22">
        <v>0</v>
      </c>
      <c r="AH121" s="22">
        <f t="shared" si="87"/>
        <v>0</v>
      </c>
      <c r="AI121" s="22">
        <v>0</v>
      </c>
      <c r="AJ121" s="22" t="e">
        <f t="shared" si="88"/>
        <v>#DIV/0!</v>
      </c>
      <c r="AK121" s="22">
        <v>0</v>
      </c>
      <c r="AL121" s="22">
        <f t="shared" si="89"/>
        <v>0</v>
      </c>
      <c r="AM121" s="22">
        <v>0</v>
      </c>
      <c r="AN121" s="22">
        <v>0</v>
      </c>
      <c r="AO121" s="22">
        <f t="shared" si="90"/>
        <v>0</v>
      </c>
      <c r="AP121" s="22">
        <v>0</v>
      </c>
      <c r="AQ121" s="22">
        <v>8998.8</v>
      </c>
      <c r="AR121" s="22">
        <f t="shared" si="91"/>
        <v>4499.4</v>
      </c>
      <c r="AS121" s="22">
        <v>4499.4</v>
      </c>
      <c r="AT121" s="22">
        <v>0</v>
      </c>
      <c r="AU121" s="22">
        <f t="shared" si="92"/>
        <v>0</v>
      </c>
      <c r="AV121" s="22">
        <v>0</v>
      </c>
      <c r="AW121" s="22">
        <v>0</v>
      </c>
      <c r="AX121" s="22">
        <f t="shared" si="93"/>
        <v>0</v>
      </c>
      <c r="AY121" s="22">
        <v>0</v>
      </c>
      <c r="AZ121" s="22">
        <v>0</v>
      </c>
      <c r="BA121" s="22">
        <f t="shared" si="94"/>
        <v>0</v>
      </c>
      <c r="BB121" s="22">
        <v>0</v>
      </c>
      <c r="BC121" s="22">
        <f t="shared" si="120"/>
        <v>1300</v>
      </c>
      <c r="BD121" s="22">
        <f t="shared" si="120"/>
        <v>541.6666666666667</v>
      </c>
      <c r="BE121" s="22">
        <f t="shared" si="120"/>
        <v>318.3</v>
      </c>
      <c r="BF121" s="22">
        <f t="shared" si="95"/>
        <v>58.763076923076916</v>
      </c>
      <c r="BG121" s="22">
        <v>900</v>
      </c>
      <c r="BH121" s="22">
        <f t="shared" si="96"/>
        <v>375</v>
      </c>
      <c r="BI121" s="22">
        <v>318.3</v>
      </c>
      <c r="BJ121" s="22">
        <v>400</v>
      </c>
      <c r="BK121" s="22">
        <f t="shared" si="97"/>
        <v>166.66666666666669</v>
      </c>
      <c r="BL121" s="22">
        <v>0</v>
      </c>
      <c r="BM121" s="22">
        <v>0</v>
      </c>
      <c r="BN121" s="22">
        <f t="shared" si="98"/>
        <v>0</v>
      </c>
      <c r="BO121" s="22">
        <v>0</v>
      </c>
      <c r="BP121" s="22">
        <v>0</v>
      </c>
      <c r="BQ121" s="22">
        <f t="shared" si="99"/>
        <v>0</v>
      </c>
      <c r="BR121" s="22">
        <v>0</v>
      </c>
      <c r="BS121" s="22">
        <v>0</v>
      </c>
      <c r="BT121" s="22">
        <f t="shared" si="100"/>
        <v>0</v>
      </c>
      <c r="BU121" s="22">
        <v>0</v>
      </c>
      <c r="BV121" s="22">
        <v>0</v>
      </c>
      <c r="BW121" s="22">
        <f t="shared" si="101"/>
        <v>0</v>
      </c>
      <c r="BX121" s="22">
        <v>0</v>
      </c>
      <c r="BY121" s="22">
        <v>0</v>
      </c>
      <c r="BZ121" s="22">
        <f t="shared" si="102"/>
        <v>0</v>
      </c>
      <c r="CA121" s="22">
        <v>0</v>
      </c>
      <c r="CB121" s="22">
        <v>0</v>
      </c>
      <c r="CC121" s="22">
        <f t="shared" si="103"/>
        <v>0</v>
      </c>
      <c r="CD121" s="22">
        <v>0</v>
      </c>
      <c r="CE121" s="22">
        <v>0</v>
      </c>
      <c r="CF121" s="22">
        <f t="shared" si="104"/>
        <v>0</v>
      </c>
      <c r="CG121" s="22">
        <v>0</v>
      </c>
      <c r="CH121" s="22">
        <v>0</v>
      </c>
      <c r="CI121" s="22">
        <f t="shared" si="105"/>
        <v>0</v>
      </c>
      <c r="CJ121" s="22">
        <v>0</v>
      </c>
      <c r="CK121" s="45">
        <v>0</v>
      </c>
      <c r="CL121" s="22">
        <f t="shared" si="106"/>
        <v>0</v>
      </c>
      <c r="CM121" s="22">
        <v>0</v>
      </c>
      <c r="CN121" s="22">
        <v>200</v>
      </c>
      <c r="CO121" s="22">
        <f t="shared" si="107"/>
        <v>100</v>
      </c>
      <c r="CP121" s="22">
        <v>132.2</v>
      </c>
      <c r="CQ121" s="22">
        <v>0</v>
      </c>
      <c r="CR121" s="22">
        <f t="shared" si="121"/>
        <v>11904</v>
      </c>
      <c r="CS121" s="22">
        <f t="shared" si="122"/>
        <v>5729.9</v>
      </c>
      <c r="CT121" s="22">
        <f t="shared" si="123"/>
        <v>5508.346</v>
      </c>
      <c r="CU121" s="45">
        <v>0</v>
      </c>
      <c r="CV121" s="22">
        <f t="shared" si="108"/>
        <v>0</v>
      </c>
      <c r="CW121" s="22">
        <v>0</v>
      </c>
      <c r="CX121" s="22">
        <v>0</v>
      </c>
      <c r="CY121" s="22">
        <f t="shared" si="109"/>
        <v>0</v>
      </c>
      <c r="CZ121" s="22">
        <v>0</v>
      </c>
      <c r="DA121" s="45">
        <v>0</v>
      </c>
      <c r="DB121" s="22">
        <f t="shared" si="110"/>
        <v>0</v>
      </c>
      <c r="DC121" s="22">
        <v>0</v>
      </c>
      <c r="DD121" s="45">
        <v>0</v>
      </c>
      <c r="DE121" s="22">
        <f t="shared" si="111"/>
        <v>0</v>
      </c>
      <c r="DF121" s="22">
        <v>0</v>
      </c>
      <c r="DG121" s="45">
        <v>0</v>
      </c>
      <c r="DH121" s="22">
        <f t="shared" si="112"/>
        <v>0</v>
      </c>
      <c r="DI121" s="22">
        <v>0</v>
      </c>
      <c r="DJ121" s="22">
        <v>600</v>
      </c>
      <c r="DK121" s="22">
        <f t="shared" si="113"/>
        <v>300</v>
      </c>
      <c r="DL121" s="22">
        <v>121.578</v>
      </c>
      <c r="DM121" s="22">
        <v>0</v>
      </c>
      <c r="DN121" s="22">
        <f t="shared" si="124"/>
        <v>600</v>
      </c>
      <c r="DO121" s="22">
        <f t="shared" si="125"/>
        <v>300</v>
      </c>
      <c r="DP121" s="22">
        <f t="shared" si="75"/>
        <v>121.578</v>
      </c>
    </row>
    <row r="122" spans="1:120" ht="17.25">
      <c r="A122" s="11">
        <v>113</v>
      </c>
      <c r="B122" s="20" t="s">
        <v>115</v>
      </c>
      <c r="C122" s="22">
        <v>391.7454</v>
      </c>
      <c r="D122" s="22">
        <v>1650.836</v>
      </c>
      <c r="E122" s="22">
        <f t="shared" si="114"/>
        <v>10472.8</v>
      </c>
      <c r="F122" s="22">
        <f t="shared" si="115"/>
        <v>5082.15</v>
      </c>
      <c r="G122" s="22">
        <f t="shared" si="115"/>
        <v>4700.4</v>
      </c>
      <c r="H122" s="22">
        <f t="shared" si="76"/>
        <v>92.48841533602904</v>
      </c>
      <c r="I122" s="22">
        <f t="shared" si="116"/>
        <v>2031</v>
      </c>
      <c r="J122" s="22">
        <f t="shared" si="117"/>
        <v>861.2500000000001</v>
      </c>
      <c r="K122" s="22">
        <f t="shared" si="118"/>
        <v>446</v>
      </c>
      <c r="L122" s="22">
        <f t="shared" si="77"/>
        <v>51.78519593613933</v>
      </c>
      <c r="M122" s="22">
        <f t="shared" si="119"/>
        <v>380.6</v>
      </c>
      <c r="N122" s="22">
        <f t="shared" si="119"/>
        <v>158.58333333333334</v>
      </c>
      <c r="O122" s="22">
        <f t="shared" si="119"/>
        <v>46</v>
      </c>
      <c r="P122" s="22">
        <f t="shared" si="78"/>
        <v>29.006831318970043</v>
      </c>
      <c r="Q122" s="22">
        <v>2</v>
      </c>
      <c r="R122" s="22">
        <f t="shared" si="79"/>
        <v>0.8333333333333333</v>
      </c>
      <c r="S122" s="22">
        <v>0</v>
      </c>
      <c r="T122" s="22"/>
      <c r="U122" s="22">
        <v>496.4</v>
      </c>
      <c r="V122" s="22">
        <f t="shared" si="81"/>
        <v>206.83333333333334</v>
      </c>
      <c r="W122" s="22">
        <v>100</v>
      </c>
      <c r="X122" s="22">
        <f t="shared" si="82"/>
        <v>48.348106365834006</v>
      </c>
      <c r="Y122" s="22">
        <v>378.6</v>
      </c>
      <c r="Z122" s="22">
        <f t="shared" si="83"/>
        <v>157.75</v>
      </c>
      <c r="AA122" s="22">
        <v>46</v>
      </c>
      <c r="AB122" s="22">
        <f t="shared" si="84"/>
        <v>29.160063391442154</v>
      </c>
      <c r="AC122" s="22">
        <v>180</v>
      </c>
      <c r="AD122" s="22">
        <f t="shared" si="85"/>
        <v>90</v>
      </c>
      <c r="AE122" s="22">
        <v>100</v>
      </c>
      <c r="AF122" s="22">
        <f t="shared" si="86"/>
        <v>111.11111111111111</v>
      </c>
      <c r="AG122" s="22">
        <v>0</v>
      </c>
      <c r="AH122" s="22">
        <f t="shared" si="87"/>
        <v>0</v>
      </c>
      <c r="AI122" s="22">
        <v>0</v>
      </c>
      <c r="AJ122" s="22" t="e">
        <f t="shared" si="88"/>
        <v>#DIV/0!</v>
      </c>
      <c r="AK122" s="22">
        <v>0</v>
      </c>
      <c r="AL122" s="22">
        <f t="shared" si="89"/>
        <v>0</v>
      </c>
      <c r="AM122" s="22">
        <v>0</v>
      </c>
      <c r="AN122" s="22">
        <v>0</v>
      </c>
      <c r="AO122" s="22">
        <f t="shared" si="90"/>
        <v>0</v>
      </c>
      <c r="AP122" s="22">
        <v>0</v>
      </c>
      <c r="AQ122" s="22">
        <v>8441.8</v>
      </c>
      <c r="AR122" s="22">
        <f t="shared" si="91"/>
        <v>4220.9</v>
      </c>
      <c r="AS122" s="22">
        <v>4254.4</v>
      </c>
      <c r="AT122" s="22">
        <v>0</v>
      </c>
      <c r="AU122" s="22">
        <f t="shared" si="92"/>
        <v>0</v>
      </c>
      <c r="AV122" s="22">
        <v>0</v>
      </c>
      <c r="AW122" s="22">
        <v>0</v>
      </c>
      <c r="AX122" s="22">
        <f t="shared" si="93"/>
        <v>0</v>
      </c>
      <c r="AY122" s="22">
        <v>0</v>
      </c>
      <c r="AZ122" s="22">
        <v>0</v>
      </c>
      <c r="BA122" s="22">
        <f t="shared" si="94"/>
        <v>0</v>
      </c>
      <c r="BB122" s="22">
        <v>0</v>
      </c>
      <c r="BC122" s="22">
        <f t="shared" si="120"/>
        <v>974</v>
      </c>
      <c r="BD122" s="22">
        <f t="shared" si="120"/>
        <v>405.83333333333337</v>
      </c>
      <c r="BE122" s="22">
        <f t="shared" si="120"/>
        <v>200</v>
      </c>
      <c r="BF122" s="22">
        <f t="shared" si="95"/>
        <v>49.28131416837782</v>
      </c>
      <c r="BG122" s="22">
        <v>600</v>
      </c>
      <c r="BH122" s="22">
        <f t="shared" si="96"/>
        <v>250</v>
      </c>
      <c r="BI122" s="22">
        <v>200</v>
      </c>
      <c r="BJ122" s="22">
        <v>374</v>
      </c>
      <c r="BK122" s="22">
        <f t="shared" si="97"/>
        <v>155.83333333333334</v>
      </c>
      <c r="BL122" s="22">
        <v>0</v>
      </c>
      <c r="BM122" s="22">
        <v>0</v>
      </c>
      <c r="BN122" s="22">
        <f t="shared" si="98"/>
        <v>0</v>
      </c>
      <c r="BO122" s="22">
        <v>0</v>
      </c>
      <c r="BP122" s="22">
        <v>0</v>
      </c>
      <c r="BQ122" s="22">
        <f t="shared" si="99"/>
        <v>0</v>
      </c>
      <c r="BR122" s="22">
        <v>0</v>
      </c>
      <c r="BS122" s="22">
        <v>0</v>
      </c>
      <c r="BT122" s="22">
        <f t="shared" si="100"/>
        <v>0</v>
      </c>
      <c r="BU122" s="22">
        <v>0</v>
      </c>
      <c r="BV122" s="22">
        <v>0</v>
      </c>
      <c r="BW122" s="22">
        <f t="shared" si="101"/>
        <v>0</v>
      </c>
      <c r="BX122" s="22">
        <v>0</v>
      </c>
      <c r="BY122" s="22">
        <v>0</v>
      </c>
      <c r="BZ122" s="22">
        <f t="shared" si="102"/>
        <v>0</v>
      </c>
      <c r="CA122" s="22">
        <v>0</v>
      </c>
      <c r="CB122" s="22">
        <v>0</v>
      </c>
      <c r="CC122" s="22">
        <f t="shared" si="103"/>
        <v>0</v>
      </c>
      <c r="CD122" s="22">
        <v>0</v>
      </c>
      <c r="CE122" s="22">
        <v>0</v>
      </c>
      <c r="CF122" s="22">
        <f t="shared" si="104"/>
        <v>0</v>
      </c>
      <c r="CG122" s="22">
        <v>0</v>
      </c>
      <c r="CH122" s="22">
        <v>0</v>
      </c>
      <c r="CI122" s="22">
        <f t="shared" si="105"/>
        <v>0</v>
      </c>
      <c r="CJ122" s="22">
        <v>0</v>
      </c>
      <c r="CK122" s="45">
        <v>0</v>
      </c>
      <c r="CL122" s="22">
        <f t="shared" si="106"/>
        <v>0</v>
      </c>
      <c r="CM122" s="22">
        <v>0</v>
      </c>
      <c r="CN122" s="22">
        <v>0</v>
      </c>
      <c r="CO122" s="22">
        <f t="shared" si="107"/>
        <v>0</v>
      </c>
      <c r="CP122" s="22">
        <v>0</v>
      </c>
      <c r="CQ122" s="22">
        <v>0</v>
      </c>
      <c r="CR122" s="22">
        <f t="shared" si="121"/>
        <v>10472.8</v>
      </c>
      <c r="CS122" s="22">
        <f t="shared" si="122"/>
        <v>5082.15</v>
      </c>
      <c r="CT122" s="22">
        <f t="shared" si="123"/>
        <v>4700.4</v>
      </c>
      <c r="CU122" s="45">
        <v>0</v>
      </c>
      <c r="CV122" s="22">
        <f t="shared" si="108"/>
        <v>0</v>
      </c>
      <c r="CW122" s="22">
        <v>0</v>
      </c>
      <c r="CX122" s="22">
        <v>0</v>
      </c>
      <c r="CY122" s="22">
        <f t="shared" si="109"/>
        <v>0</v>
      </c>
      <c r="CZ122" s="22">
        <v>0</v>
      </c>
      <c r="DA122" s="45">
        <v>0</v>
      </c>
      <c r="DB122" s="22">
        <f t="shared" si="110"/>
        <v>0</v>
      </c>
      <c r="DC122" s="22">
        <v>0</v>
      </c>
      <c r="DD122" s="45">
        <v>0</v>
      </c>
      <c r="DE122" s="22">
        <f t="shared" si="111"/>
        <v>0</v>
      </c>
      <c r="DF122" s="22">
        <v>0</v>
      </c>
      <c r="DG122" s="45">
        <v>0</v>
      </c>
      <c r="DH122" s="22">
        <f t="shared" si="112"/>
        <v>0</v>
      </c>
      <c r="DI122" s="22">
        <v>0</v>
      </c>
      <c r="DJ122" s="22">
        <v>530</v>
      </c>
      <c r="DK122" s="22">
        <f t="shared" si="113"/>
        <v>265</v>
      </c>
      <c r="DL122" s="22">
        <v>0</v>
      </c>
      <c r="DM122" s="22">
        <v>0</v>
      </c>
      <c r="DN122" s="22">
        <f t="shared" si="124"/>
        <v>530</v>
      </c>
      <c r="DO122" s="22">
        <f t="shared" si="125"/>
        <v>265</v>
      </c>
      <c r="DP122" s="22">
        <f t="shared" si="75"/>
        <v>0</v>
      </c>
    </row>
    <row r="123" spans="1:120" ht="17.25">
      <c r="A123" s="11">
        <v>114</v>
      </c>
      <c r="B123" s="20" t="s">
        <v>116</v>
      </c>
      <c r="C123" s="22">
        <v>364.4057</v>
      </c>
      <c r="D123" s="22">
        <v>566.515</v>
      </c>
      <c r="E123" s="22">
        <f t="shared" si="114"/>
        <v>10912.1</v>
      </c>
      <c r="F123" s="22">
        <f t="shared" si="115"/>
        <v>5236.308333333333</v>
      </c>
      <c r="G123" s="22">
        <f t="shared" si="115"/>
        <v>4916.169000000001</v>
      </c>
      <c r="H123" s="22">
        <f t="shared" si="76"/>
        <v>93.8861634389368</v>
      </c>
      <c r="I123" s="22">
        <f t="shared" si="116"/>
        <v>2660.8999999999996</v>
      </c>
      <c r="J123" s="22">
        <f t="shared" si="117"/>
        <v>1110.7083333333333</v>
      </c>
      <c r="K123" s="22">
        <f t="shared" si="118"/>
        <v>790.569</v>
      </c>
      <c r="L123" s="22">
        <f t="shared" si="77"/>
        <v>71.1770116667292</v>
      </c>
      <c r="M123" s="22">
        <f t="shared" si="119"/>
        <v>563.6</v>
      </c>
      <c r="N123" s="22">
        <f t="shared" si="119"/>
        <v>234.83333333333334</v>
      </c>
      <c r="O123" s="22">
        <f t="shared" si="119"/>
        <v>287.869</v>
      </c>
      <c r="P123" s="22">
        <f t="shared" si="78"/>
        <v>122.58438608942512</v>
      </c>
      <c r="Q123" s="22">
        <v>10.6</v>
      </c>
      <c r="R123" s="22">
        <f t="shared" si="79"/>
        <v>4.416666666666666</v>
      </c>
      <c r="S123" s="22">
        <v>0</v>
      </c>
      <c r="T123" s="22">
        <f t="shared" si="80"/>
        <v>0</v>
      </c>
      <c r="U123" s="22">
        <v>1573.3</v>
      </c>
      <c r="V123" s="22">
        <f t="shared" si="81"/>
        <v>655.5416666666666</v>
      </c>
      <c r="W123" s="22">
        <v>366.9</v>
      </c>
      <c r="X123" s="22">
        <f t="shared" si="82"/>
        <v>55.96898239369478</v>
      </c>
      <c r="Y123" s="22">
        <v>553</v>
      </c>
      <c r="Z123" s="22">
        <f t="shared" si="83"/>
        <v>230.41666666666669</v>
      </c>
      <c r="AA123" s="22">
        <v>287.869</v>
      </c>
      <c r="AB123" s="22">
        <f t="shared" si="84"/>
        <v>124.93410488245931</v>
      </c>
      <c r="AC123" s="22">
        <v>24</v>
      </c>
      <c r="AD123" s="22">
        <f t="shared" si="85"/>
        <v>12</v>
      </c>
      <c r="AE123" s="22">
        <v>0</v>
      </c>
      <c r="AF123" s="22">
        <f t="shared" si="86"/>
        <v>0</v>
      </c>
      <c r="AG123" s="22">
        <v>0</v>
      </c>
      <c r="AH123" s="22">
        <f t="shared" si="87"/>
        <v>0</v>
      </c>
      <c r="AI123" s="22">
        <v>0</v>
      </c>
      <c r="AJ123" s="22" t="e">
        <f t="shared" si="88"/>
        <v>#DIV/0!</v>
      </c>
      <c r="AK123" s="22">
        <v>0</v>
      </c>
      <c r="AL123" s="22">
        <f t="shared" si="89"/>
        <v>0</v>
      </c>
      <c r="AM123" s="22">
        <v>0</v>
      </c>
      <c r="AN123" s="22">
        <v>0</v>
      </c>
      <c r="AO123" s="22">
        <f t="shared" si="90"/>
        <v>0</v>
      </c>
      <c r="AP123" s="22">
        <v>0</v>
      </c>
      <c r="AQ123" s="22">
        <v>8251.2</v>
      </c>
      <c r="AR123" s="22">
        <f t="shared" si="91"/>
        <v>4125.6</v>
      </c>
      <c r="AS123" s="22">
        <v>4125.6</v>
      </c>
      <c r="AT123" s="22">
        <v>0</v>
      </c>
      <c r="AU123" s="22">
        <f t="shared" si="92"/>
        <v>0</v>
      </c>
      <c r="AV123" s="22">
        <v>0</v>
      </c>
      <c r="AW123" s="22">
        <v>0</v>
      </c>
      <c r="AX123" s="22">
        <f t="shared" si="93"/>
        <v>0</v>
      </c>
      <c r="AY123" s="22">
        <v>0</v>
      </c>
      <c r="AZ123" s="22">
        <v>0</v>
      </c>
      <c r="BA123" s="22">
        <f t="shared" si="94"/>
        <v>0</v>
      </c>
      <c r="BB123" s="22">
        <v>0</v>
      </c>
      <c r="BC123" s="22">
        <f t="shared" si="120"/>
        <v>500</v>
      </c>
      <c r="BD123" s="22">
        <f t="shared" si="120"/>
        <v>208.33333333333331</v>
      </c>
      <c r="BE123" s="22">
        <f t="shared" si="120"/>
        <v>135.8</v>
      </c>
      <c r="BF123" s="22">
        <f t="shared" si="95"/>
        <v>65.18400000000001</v>
      </c>
      <c r="BG123" s="22">
        <v>500</v>
      </c>
      <c r="BH123" s="22">
        <f t="shared" si="96"/>
        <v>208.33333333333331</v>
      </c>
      <c r="BI123" s="22">
        <v>135.8</v>
      </c>
      <c r="BJ123" s="22">
        <v>0</v>
      </c>
      <c r="BK123" s="22">
        <f t="shared" si="97"/>
        <v>0</v>
      </c>
      <c r="BL123" s="22">
        <v>0</v>
      </c>
      <c r="BM123" s="22">
        <v>0</v>
      </c>
      <c r="BN123" s="22">
        <f t="shared" si="98"/>
        <v>0</v>
      </c>
      <c r="BO123" s="22">
        <v>0</v>
      </c>
      <c r="BP123" s="22">
        <v>0</v>
      </c>
      <c r="BQ123" s="22">
        <f t="shared" si="99"/>
        <v>0</v>
      </c>
      <c r="BR123" s="22">
        <v>0</v>
      </c>
      <c r="BS123" s="22">
        <v>0</v>
      </c>
      <c r="BT123" s="22">
        <f t="shared" si="100"/>
        <v>0</v>
      </c>
      <c r="BU123" s="22">
        <v>0</v>
      </c>
      <c r="BV123" s="22">
        <v>0</v>
      </c>
      <c r="BW123" s="22">
        <f t="shared" si="101"/>
        <v>0</v>
      </c>
      <c r="BX123" s="22">
        <v>0</v>
      </c>
      <c r="BY123" s="22">
        <v>0</v>
      </c>
      <c r="BZ123" s="22">
        <f t="shared" si="102"/>
        <v>0</v>
      </c>
      <c r="CA123" s="22">
        <v>0</v>
      </c>
      <c r="CB123" s="22">
        <v>0</v>
      </c>
      <c r="CC123" s="22">
        <f t="shared" si="103"/>
        <v>0</v>
      </c>
      <c r="CD123" s="22">
        <v>0</v>
      </c>
      <c r="CE123" s="22">
        <v>0</v>
      </c>
      <c r="CF123" s="22">
        <f t="shared" si="104"/>
        <v>0</v>
      </c>
      <c r="CG123" s="22">
        <v>0</v>
      </c>
      <c r="CH123" s="22">
        <v>0</v>
      </c>
      <c r="CI123" s="22">
        <f t="shared" si="105"/>
        <v>0</v>
      </c>
      <c r="CJ123" s="22">
        <v>0</v>
      </c>
      <c r="CK123" s="45">
        <v>0</v>
      </c>
      <c r="CL123" s="22">
        <f t="shared" si="106"/>
        <v>0</v>
      </c>
      <c r="CM123" s="22">
        <v>0</v>
      </c>
      <c r="CN123" s="22">
        <v>0</v>
      </c>
      <c r="CO123" s="22">
        <f t="shared" si="107"/>
        <v>0</v>
      </c>
      <c r="CP123" s="22">
        <v>0</v>
      </c>
      <c r="CQ123" s="22">
        <v>0</v>
      </c>
      <c r="CR123" s="22">
        <f t="shared" si="121"/>
        <v>10912.1</v>
      </c>
      <c r="CS123" s="22">
        <f t="shared" si="122"/>
        <v>5236.308333333333</v>
      </c>
      <c r="CT123" s="22">
        <f t="shared" si="123"/>
        <v>4916.169000000001</v>
      </c>
      <c r="CU123" s="45">
        <v>0</v>
      </c>
      <c r="CV123" s="22">
        <f t="shared" si="108"/>
        <v>0</v>
      </c>
      <c r="CW123" s="22">
        <v>0</v>
      </c>
      <c r="CX123" s="22">
        <v>0</v>
      </c>
      <c r="CY123" s="22">
        <f t="shared" si="109"/>
        <v>0</v>
      </c>
      <c r="CZ123" s="22">
        <v>0</v>
      </c>
      <c r="DA123" s="45">
        <v>0</v>
      </c>
      <c r="DB123" s="22">
        <f t="shared" si="110"/>
        <v>0</v>
      </c>
      <c r="DC123" s="22">
        <v>0</v>
      </c>
      <c r="DD123" s="45">
        <v>0</v>
      </c>
      <c r="DE123" s="22">
        <f t="shared" si="111"/>
        <v>0</v>
      </c>
      <c r="DF123" s="22">
        <v>0</v>
      </c>
      <c r="DG123" s="45">
        <v>0</v>
      </c>
      <c r="DH123" s="22">
        <f t="shared" si="112"/>
        <v>0</v>
      </c>
      <c r="DI123" s="22">
        <v>0</v>
      </c>
      <c r="DJ123" s="22">
        <v>0</v>
      </c>
      <c r="DK123" s="22">
        <f t="shared" si="113"/>
        <v>0</v>
      </c>
      <c r="DL123" s="22">
        <v>0</v>
      </c>
      <c r="DM123" s="22">
        <v>0</v>
      </c>
      <c r="DN123" s="22">
        <f t="shared" si="124"/>
        <v>0</v>
      </c>
      <c r="DO123" s="22">
        <f t="shared" si="125"/>
        <v>0</v>
      </c>
      <c r="DP123" s="22">
        <f t="shared" si="75"/>
        <v>0</v>
      </c>
    </row>
    <row r="124" spans="1:120" s="6" customFormat="1" ht="21.75" customHeight="1">
      <c r="A124" s="13"/>
      <c r="B124" s="43" t="s">
        <v>172</v>
      </c>
      <c r="C124" s="22">
        <f>SUM(C10:C123)</f>
        <v>345972.40470000025</v>
      </c>
      <c r="D124" s="22">
        <f>SUM(D10:D123)</f>
        <v>325919.45610000024</v>
      </c>
      <c r="E124" s="23">
        <f>SUM(E10:E123)</f>
        <v>3569903.979999998</v>
      </c>
      <c r="F124" s="24">
        <f>SUM(F10:F123)</f>
        <v>1709969.3841666665</v>
      </c>
      <c r="G124" s="24">
        <f>SUM(G10:G123)</f>
        <v>1656091.9853999997</v>
      </c>
      <c r="H124" s="24">
        <f>G124*100/F124</f>
        <v>96.84921851434648</v>
      </c>
      <c r="I124" s="25">
        <f>SUM(I10:I123)</f>
        <v>1019301.0699999997</v>
      </c>
      <c r="J124" s="25">
        <f>SUM(J10:J123)</f>
        <v>434667.92916666693</v>
      </c>
      <c r="K124" s="25">
        <f>SUM(K10:K123)</f>
        <v>370213.2103999999</v>
      </c>
      <c r="L124" s="25">
        <f>K124*100/J124</f>
        <v>85.17150347617368</v>
      </c>
      <c r="M124" s="26">
        <f>SUM(M10:M123)</f>
        <v>412356.2059999999</v>
      </c>
      <c r="N124" s="26">
        <f>SUM(N10:N123)</f>
        <v>171815.08583333337</v>
      </c>
      <c r="O124" s="26">
        <f>SUM(O10:O123)</f>
        <v>156397.3164</v>
      </c>
      <c r="P124" s="27">
        <f>O124*100/N124</f>
        <v>91.02653334626906</v>
      </c>
      <c r="Q124" s="31">
        <f>SUM(Q10:Q123)</f>
        <v>78708.33699999998</v>
      </c>
      <c r="R124" s="31">
        <f>SUM(R10:R123)</f>
        <v>32795.14041666667</v>
      </c>
      <c r="S124" s="31">
        <f>SUM(S10:S123)</f>
        <v>16264.981100000003</v>
      </c>
      <c r="T124" s="28">
        <f>S124*100/R124</f>
        <v>49.595705014069864</v>
      </c>
      <c r="U124" s="31">
        <f>SUM(U10:U123)</f>
        <v>342283.464</v>
      </c>
      <c r="V124" s="31">
        <f>SUM(V10:V123)</f>
        <v>142618.11</v>
      </c>
      <c r="W124" s="31">
        <f>SUM(W10:W123)</f>
        <v>112966.52539999995</v>
      </c>
      <c r="X124" s="28">
        <f>W124*100/V124</f>
        <v>79.2091028271234</v>
      </c>
      <c r="Y124" s="31">
        <f>SUM(Y10:Y123)</f>
        <v>333647.8690000001</v>
      </c>
      <c r="Z124" s="31">
        <f>SUM(Z10:Z123)</f>
        <v>139019.94541666668</v>
      </c>
      <c r="AA124" s="31">
        <f>SUM(AA10:AA123)</f>
        <v>140132.33529999998</v>
      </c>
      <c r="AB124" s="28">
        <f>AA124*100/Z124</f>
        <v>100.80016567406877</v>
      </c>
      <c r="AC124" s="31">
        <f>SUM(AC10:AC123)</f>
        <v>30069</v>
      </c>
      <c r="AD124" s="31">
        <f>SUM(AD10:AD123)</f>
        <v>15034.5</v>
      </c>
      <c r="AE124" s="31">
        <f>SUM(AE10:AE123)</f>
        <v>14074.985</v>
      </c>
      <c r="AF124" s="28">
        <f>AE124*100/AD124</f>
        <v>93.61791213542186</v>
      </c>
      <c r="AG124" s="31">
        <f>SUM(AG10:AG123)</f>
        <v>20900</v>
      </c>
      <c r="AH124" s="31">
        <f>SUM(AH10:AH123)</f>
        <v>10450</v>
      </c>
      <c r="AI124" s="31">
        <f>SUM(AI10:AI123)</f>
        <v>9199.75</v>
      </c>
      <c r="AJ124" s="28">
        <f>AI124*100/AH124</f>
        <v>88.03588516746412</v>
      </c>
      <c r="AK124" s="31">
        <f aca="true" t="shared" si="126" ref="AK124:BE124">SUM(AK10:AK123)</f>
        <v>0</v>
      </c>
      <c r="AL124" s="31">
        <f t="shared" si="126"/>
        <v>0</v>
      </c>
      <c r="AM124" s="31">
        <f t="shared" si="126"/>
        <v>348</v>
      </c>
      <c r="AN124" s="31">
        <f t="shared" si="126"/>
        <v>0</v>
      </c>
      <c r="AO124" s="31">
        <f t="shared" si="126"/>
        <v>0</v>
      </c>
      <c r="AP124" s="31">
        <f t="shared" si="126"/>
        <v>0</v>
      </c>
      <c r="AQ124" s="31">
        <f t="shared" si="126"/>
        <v>2489019.6999999993</v>
      </c>
      <c r="AR124" s="31">
        <f t="shared" si="126"/>
        <v>1244509.8499999996</v>
      </c>
      <c r="AS124" s="30">
        <f t="shared" si="126"/>
        <v>1241347.4</v>
      </c>
      <c r="AT124" s="31">
        <f t="shared" si="126"/>
        <v>21605.600000000002</v>
      </c>
      <c r="AU124" s="31">
        <f t="shared" si="126"/>
        <v>10802.800000000001</v>
      </c>
      <c r="AV124" s="31">
        <f t="shared" si="126"/>
        <v>8807.2</v>
      </c>
      <c r="AW124" s="31">
        <f t="shared" si="126"/>
        <v>0</v>
      </c>
      <c r="AX124" s="31">
        <f t="shared" si="126"/>
        <v>0</v>
      </c>
      <c r="AY124" s="31">
        <f t="shared" si="126"/>
        <v>0</v>
      </c>
      <c r="AZ124" s="31">
        <f t="shared" si="126"/>
        <v>0</v>
      </c>
      <c r="BA124" s="31">
        <f t="shared" si="126"/>
        <v>0</v>
      </c>
      <c r="BB124" s="31">
        <f t="shared" si="126"/>
        <v>0</v>
      </c>
      <c r="BC124" s="29">
        <f t="shared" si="126"/>
        <v>134966.59999999998</v>
      </c>
      <c r="BD124" s="29">
        <f t="shared" si="126"/>
        <v>56236.08333333335</v>
      </c>
      <c r="BE124" s="29">
        <f t="shared" si="126"/>
        <v>38637.01800000001</v>
      </c>
      <c r="BF124" s="29">
        <f>BE124*100/BD124</f>
        <v>68.70503013338114</v>
      </c>
      <c r="BG124" s="31">
        <f aca="true" t="shared" si="127" ref="BG124:CL124">SUM(BG10:BG123)</f>
        <v>84670.59999999999</v>
      </c>
      <c r="BH124" s="31">
        <f t="shared" si="127"/>
        <v>35279.41666666667</v>
      </c>
      <c r="BI124" s="31">
        <f t="shared" si="127"/>
        <v>23384.632</v>
      </c>
      <c r="BJ124" s="31">
        <f t="shared" si="127"/>
        <v>27592</v>
      </c>
      <c r="BK124" s="31">
        <f t="shared" si="127"/>
        <v>11496.666666666668</v>
      </c>
      <c r="BL124" s="31">
        <f t="shared" si="127"/>
        <v>6830.764999999999</v>
      </c>
      <c r="BM124" s="31">
        <f t="shared" si="127"/>
        <v>9300</v>
      </c>
      <c r="BN124" s="31">
        <f t="shared" si="127"/>
        <v>3875.0000000000005</v>
      </c>
      <c r="BO124" s="31">
        <f t="shared" si="127"/>
        <v>3804.7709999999997</v>
      </c>
      <c r="BP124" s="31">
        <f t="shared" si="127"/>
        <v>13404</v>
      </c>
      <c r="BQ124" s="31">
        <f t="shared" si="127"/>
        <v>5585.000000000001</v>
      </c>
      <c r="BR124" s="31">
        <f t="shared" si="127"/>
        <v>4616.85</v>
      </c>
      <c r="BS124" s="31">
        <f t="shared" si="127"/>
        <v>0</v>
      </c>
      <c r="BT124" s="31">
        <f t="shared" si="127"/>
        <v>0</v>
      </c>
      <c r="BU124" s="31">
        <f t="shared" si="127"/>
        <v>0</v>
      </c>
      <c r="BV124" s="31">
        <f t="shared" si="127"/>
        <v>23232.61</v>
      </c>
      <c r="BW124" s="30">
        <f t="shared" si="127"/>
        <v>11616.305</v>
      </c>
      <c r="BX124" s="30">
        <f t="shared" si="127"/>
        <v>10373.35</v>
      </c>
      <c r="BY124" s="31">
        <f t="shared" si="127"/>
        <v>10185</v>
      </c>
      <c r="BZ124" s="31">
        <f t="shared" si="127"/>
        <v>4243.75</v>
      </c>
      <c r="CA124" s="30">
        <f t="shared" si="127"/>
        <v>5225.95</v>
      </c>
      <c r="CB124" s="31">
        <f t="shared" si="127"/>
        <v>13297.5</v>
      </c>
      <c r="CC124" s="31">
        <f t="shared" si="127"/>
        <v>6648.75</v>
      </c>
      <c r="CD124" s="30">
        <f t="shared" si="127"/>
        <v>5776.034</v>
      </c>
      <c r="CE124" s="31">
        <f t="shared" si="127"/>
        <v>50.7</v>
      </c>
      <c r="CF124" s="31">
        <f t="shared" si="127"/>
        <v>25.35</v>
      </c>
      <c r="CG124" s="30">
        <f t="shared" si="127"/>
        <v>0</v>
      </c>
      <c r="CH124" s="31">
        <f t="shared" si="127"/>
        <v>1490</v>
      </c>
      <c r="CI124" s="31">
        <f t="shared" si="127"/>
        <v>745</v>
      </c>
      <c r="CJ124" s="30">
        <f t="shared" si="127"/>
        <v>410</v>
      </c>
      <c r="CK124" s="31">
        <f t="shared" si="127"/>
        <v>0</v>
      </c>
      <c r="CL124" s="31">
        <f t="shared" si="127"/>
        <v>0</v>
      </c>
      <c r="CM124" s="30">
        <f>SUM(CM10:CM123)</f>
        <v>0</v>
      </c>
      <c r="CN124" s="31">
        <f>SUM(CN10:CN123)</f>
        <v>53702.600000000006</v>
      </c>
      <c r="CO124" s="31">
        <f>SUM(CO10:CO123)</f>
        <v>26851.300000000003</v>
      </c>
      <c r="CP124" s="30">
        <f aca="true" t="shared" si="128" ref="CP124:DN124">SUM(CP10:CP123)</f>
        <v>27177.6316</v>
      </c>
      <c r="CQ124" s="30">
        <f t="shared" si="128"/>
        <v>-4511.675</v>
      </c>
      <c r="CR124" s="24">
        <f t="shared" si="128"/>
        <v>3553158.979999998</v>
      </c>
      <c r="CS124" s="24">
        <f t="shared" si="128"/>
        <v>1701596.8841666665</v>
      </c>
      <c r="CT124" s="24">
        <f t="shared" si="128"/>
        <v>1626229.4853999997</v>
      </c>
      <c r="CU124" s="31">
        <f t="shared" si="128"/>
        <v>0</v>
      </c>
      <c r="CV124" s="31">
        <f t="shared" si="128"/>
        <v>0</v>
      </c>
      <c r="CW124" s="30">
        <f t="shared" si="128"/>
        <v>6000</v>
      </c>
      <c r="CX124" s="31">
        <f t="shared" si="128"/>
        <v>16745</v>
      </c>
      <c r="CY124" s="31">
        <f t="shared" si="128"/>
        <v>8372.5</v>
      </c>
      <c r="CZ124" s="30">
        <f t="shared" si="128"/>
        <v>23862.5</v>
      </c>
      <c r="DA124" s="31">
        <f t="shared" si="128"/>
        <v>0</v>
      </c>
      <c r="DB124" s="31">
        <f t="shared" si="128"/>
        <v>0</v>
      </c>
      <c r="DC124" s="30">
        <f t="shared" si="128"/>
        <v>0</v>
      </c>
      <c r="DD124" s="31">
        <f t="shared" si="128"/>
        <v>0</v>
      </c>
      <c r="DE124" s="31">
        <f t="shared" si="128"/>
        <v>0</v>
      </c>
      <c r="DF124" s="30">
        <f t="shared" si="128"/>
        <v>0</v>
      </c>
      <c r="DG124" s="31">
        <f t="shared" si="128"/>
        <v>0</v>
      </c>
      <c r="DH124" s="31">
        <f t="shared" si="128"/>
        <v>0</v>
      </c>
      <c r="DI124" s="30">
        <f t="shared" si="128"/>
        <v>0</v>
      </c>
      <c r="DJ124" s="31">
        <f t="shared" si="128"/>
        <v>183074.46600000004</v>
      </c>
      <c r="DK124" s="31">
        <f t="shared" si="128"/>
        <v>91537.23300000002</v>
      </c>
      <c r="DL124" s="22">
        <f t="shared" si="128"/>
        <v>19842.767400000004</v>
      </c>
      <c r="DM124" s="22">
        <f t="shared" si="128"/>
        <v>0</v>
      </c>
      <c r="DN124" s="31">
        <f t="shared" si="128"/>
        <v>199819.46600000004</v>
      </c>
      <c r="DO124" s="31">
        <f>SUM(DO10:DO123)</f>
        <v>99909.73300000002</v>
      </c>
      <c r="DP124" s="31">
        <f>SUM(DP10:DP123)</f>
        <v>49705.26739999999</v>
      </c>
    </row>
    <row r="125" spans="1:120" ht="17.25">
      <c r="A125" s="14"/>
      <c r="B125" s="35"/>
      <c r="C125" s="14"/>
      <c r="D125" s="14"/>
      <c r="E125" s="41"/>
      <c r="F125" s="14"/>
      <c r="G125" s="14"/>
      <c r="H125" s="14"/>
      <c r="I125" s="41"/>
      <c r="J125" s="14"/>
      <c r="K125" s="14"/>
      <c r="L125" s="14"/>
      <c r="M125" s="41"/>
      <c r="N125" s="14"/>
      <c r="O125" s="14"/>
      <c r="P125" s="14"/>
      <c r="Q125" s="41"/>
      <c r="R125" s="14"/>
      <c r="S125" s="41"/>
      <c r="T125" s="14"/>
      <c r="U125" s="41"/>
      <c r="V125" s="14"/>
      <c r="W125" s="41"/>
      <c r="X125" s="14"/>
      <c r="Y125" s="41"/>
      <c r="Z125" s="14"/>
      <c r="AA125" s="41"/>
      <c r="AB125" s="14"/>
      <c r="AC125" s="41"/>
      <c r="AD125" s="14"/>
      <c r="AE125" s="41"/>
      <c r="AF125" s="14"/>
      <c r="AG125" s="41"/>
      <c r="AH125" s="14"/>
      <c r="AI125" s="41"/>
      <c r="AJ125" s="14"/>
      <c r="AK125" s="14"/>
      <c r="AL125" s="14"/>
      <c r="AM125" s="41"/>
      <c r="AN125" s="14"/>
      <c r="AO125" s="14"/>
      <c r="AP125" s="41"/>
      <c r="AQ125" s="41"/>
      <c r="AR125" s="14"/>
      <c r="AS125" s="41"/>
      <c r="AT125" s="41"/>
      <c r="AU125" s="14"/>
      <c r="AV125" s="41"/>
      <c r="AW125" s="14"/>
      <c r="AX125" s="14"/>
      <c r="AY125" s="41"/>
      <c r="AZ125" s="14"/>
      <c r="BA125" s="14"/>
      <c r="BB125" s="41"/>
      <c r="BC125" s="41"/>
      <c r="BD125" s="14"/>
      <c r="BE125" s="41"/>
      <c r="BF125" s="14"/>
      <c r="BG125" s="41"/>
      <c r="BH125" s="14"/>
      <c r="BI125" s="41"/>
      <c r="BJ125" s="41"/>
      <c r="BK125" s="14"/>
      <c r="BL125" s="41"/>
      <c r="BM125" s="41"/>
      <c r="BN125" s="14"/>
      <c r="BO125" s="41"/>
      <c r="BP125" s="41"/>
      <c r="BQ125" s="14"/>
      <c r="BR125" s="41"/>
      <c r="BS125" s="14"/>
      <c r="BT125" s="14"/>
      <c r="BU125" s="41"/>
      <c r="BV125" s="41"/>
      <c r="BW125" s="14"/>
      <c r="BX125" s="41"/>
      <c r="BY125" s="41"/>
      <c r="BZ125" s="14"/>
      <c r="CA125" s="41"/>
      <c r="CB125" s="41"/>
      <c r="CC125" s="14"/>
      <c r="CD125" s="41"/>
      <c r="CE125" s="14"/>
      <c r="CF125" s="14"/>
      <c r="CG125" s="41"/>
      <c r="CH125" s="41"/>
      <c r="CI125" s="14"/>
      <c r="CJ125" s="41"/>
      <c r="CK125" s="14"/>
      <c r="CL125" s="14"/>
      <c r="CM125" s="41"/>
      <c r="CN125" s="41"/>
      <c r="CO125" s="14"/>
      <c r="CP125" s="41"/>
      <c r="CQ125" s="14"/>
      <c r="CR125" s="41"/>
      <c r="CS125" s="14"/>
      <c r="CT125" s="41"/>
      <c r="CU125" s="14"/>
      <c r="CV125" s="14"/>
      <c r="CW125" s="41"/>
      <c r="CX125" s="14"/>
      <c r="CY125" s="14"/>
      <c r="CZ125" s="41"/>
      <c r="DA125" s="14"/>
      <c r="DB125" s="14"/>
      <c r="DC125" s="41"/>
      <c r="DD125" s="14"/>
      <c r="DE125" s="14"/>
      <c r="DF125" s="41"/>
      <c r="DG125" s="14"/>
      <c r="DH125" s="14"/>
      <c r="DI125" s="41"/>
      <c r="DJ125" s="41"/>
      <c r="DK125" s="14"/>
      <c r="DL125" s="41"/>
      <c r="DM125" s="14"/>
      <c r="DN125" s="41"/>
      <c r="DO125" s="14"/>
      <c r="DP125" s="41"/>
    </row>
    <row r="126" spans="1:120" ht="17.25">
      <c r="A126" s="14"/>
      <c r="B126" s="3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</row>
    <row r="127" spans="1:120" ht="17.25">
      <c r="A127" s="14"/>
      <c r="B127" s="3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</row>
    <row r="128" spans="1:120" ht="17.25">
      <c r="A128" s="14"/>
      <c r="B128" s="3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</row>
    <row r="129" spans="1:120" ht="17.25">
      <c r="A129" s="14"/>
      <c r="B129" s="3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</row>
    <row r="130" spans="1:120" ht="17.25">
      <c r="A130" s="14"/>
      <c r="B130" s="3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</row>
    <row r="131" spans="1:120" ht="17.25">
      <c r="A131" s="14"/>
      <c r="B131" s="3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</row>
    <row r="132" spans="1:120" ht="17.25">
      <c r="A132" s="14"/>
      <c r="B132" s="3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</row>
    <row r="133" spans="1:120" ht="17.25">
      <c r="A133" s="14"/>
      <c r="B133" s="3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</row>
    <row r="134" spans="1:120" ht="17.25">
      <c r="A134" s="14"/>
      <c r="B134" s="3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</row>
    <row r="135" spans="1:120" ht="17.25">
      <c r="A135" s="14"/>
      <c r="B135" s="3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</row>
    <row r="136" spans="1:120" ht="17.25">
      <c r="A136" s="14"/>
      <c r="B136" s="3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</row>
    <row r="137" spans="1:120" ht="17.25">
      <c r="A137" s="14"/>
      <c r="B137" s="3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</row>
    <row r="138" spans="1:120" ht="17.25">
      <c r="A138" s="14"/>
      <c r="B138" s="3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</row>
    <row r="139" spans="1:120" ht="17.25">
      <c r="A139" s="14"/>
      <c r="B139" s="3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</row>
    <row r="140" spans="1:120" ht="17.25">
      <c r="A140" s="14"/>
      <c r="B140" s="3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</row>
    <row r="141" spans="1:120" ht="17.25">
      <c r="A141" s="14"/>
      <c r="B141" s="3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</row>
    <row r="142" spans="1:120" ht="17.25">
      <c r="A142" s="14"/>
      <c r="B142" s="3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</row>
    <row r="143" spans="1:120" ht="17.25">
      <c r="A143" s="14"/>
      <c r="B143" s="3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</row>
    <row r="144" spans="1:120" ht="17.25">
      <c r="A144" s="14"/>
      <c r="B144" s="3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</row>
    <row r="145" spans="1:120" ht="17.25">
      <c r="A145" s="14"/>
      <c r="B145" s="3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</row>
    <row r="146" spans="1:120" ht="17.25">
      <c r="A146" s="14"/>
      <c r="B146" s="3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</row>
    <row r="147" spans="1:120" ht="17.25">
      <c r="A147" s="14"/>
      <c r="B147" s="3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</row>
    <row r="148" spans="1:120" ht="17.25">
      <c r="A148" s="14"/>
      <c r="B148" s="3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</row>
    <row r="149" spans="1:120" ht="17.25">
      <c r="A149" s="14"/>
      <c r="B149" s="3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</row>
    <row r="150" spans="1:120" ht="17.25">
      <c r="A150" s="14"/>
      <c r="B150" s="3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</row>
    <row r="151" spans="1:120" ht="17.25">
      <c r="A151" s="14"/>
      <c r="B151" s="3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</row>
    <row r="152" spans="1:120" ht="17.25">
      <c r="A152" s="14"/>
      <c r="B152" s="3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</row>
    <row r="153" spans="1:120" ht="17.25">
      <c r="A153" s="14"/>
      <c r="B153" s="3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</row>
    <row r="154" spans="1:120" ht="17.25">
      <c r="A154" s="14"/>
      <c r="B154" s="3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</row>
    <row r="155" spans="1:120" ht="17.25">
      <c r="A155" s="14"/>
      <c r="B155" s="3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</row>
    <row r="156" spans="1:120" ht="17.25">
      <c r="A156" s="14"/>
      <c r="B156" s="3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</row>
    <row r="157" spans="1:120" ht="17.25">
      <c r="A157" s="14"/>
      <c r="B157" s="3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</row>
    <row r="158" spans="1:120" ht="17.25">
      <c r="A158" s="14"/>
      <c r="B158" s="3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</row>
    <row r="159" spans="1:120" ht="17.25">
      <c r="A159" s="14"/>
      <c r="B159" s="3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</row>
    <row r="160" spans="1:120" ht="17.25">
      <c r="A160" s="14"/>
      <c r="B160" s="3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</row>
    <row r="161" spans="1:120" ht="17.25">
      <c r="A161" s="14"/>
      <c r="B161" s="3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</row>
    <row r="162" spans="1:120" ht="17.25">
      <c r="A162" s="14"/>
      <c r="B162" s="3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</row>
    <row r="163" spans="1:120" ht="17.25">
      <c r="A163" s="14"/>
      <c r="B163" s="3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</row>
    <row r="164" spans="1:120" ht="17.25">
      <c r="A164" s="14"/>
      <c r="B164" s="3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</row>
    <row r="165" spans="1:120" ht="17.25">
      <c r="A165" s="14"/>
      <c r="B165" s="3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</row>
    <row r="166" spans="1:120" ht="17.25">
      <c r="A166" s="14"/>
      <c r="B166" s="3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</row>
    <row r="167" spans="1:120" ht="17.25">
      <c r="A167" s="14"/>
      <c r="B167" s="3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</row>
    <row r="168" spans="1:120" ht="17.25">
      <c r="A168" s="14"/>
      <c r="B168" s="3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</row>
    <row r="169" spans="1:120" ht="17.25">
      <c r="A169" s="14"/>
      <c r="B169" s="3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</row>
    <row r="170" spans="1:120" ht="17.25">
      <c r="A170" s="14"/>
      <c r="B170" s="3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</row>
    <row r="171" spans="1:120" ht="17.25">
      <c r="A171" s="14"/>
      <c r="B171" s="3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</row>
    <row r="172" spans="1:120" ht="17.25">
      <c r="A172" s="14"/>
      <c r="B172" s="3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</row>
    <row r="173" spans="1:120" ht="17.25">
      <c r="A173" s="14"/>
      <c r="B173" s="3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</row>
    <row r="174" spans="1:120" ht="17.25">
      <c r="A174" s="14"/>
      <c r="B174" s="3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</row>
    <row r="175" spans="1:120" ht="17.25">
      <c r="A175" s="14"/>
      <c r="B175" s="3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</row>
    <row r="176" spans="1:120" ht="17.25">
      <c r="A176" s="14"/>
      <c r="B176" s="3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</row>
    <row r="177" spans="1:120" ht="17.25">
      <c r="A177" s="14"/>
      <c r="B177" s="3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</row>
    <row r="178" spans="1:120" ht="17.25">
      <c r="A178" s="14"/>
      <c r="B178" s="3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</row>
    <row r="179" spans="1:120" ht="17.25">
      <c r="A179" s="14"/>
      <c r="B179" s="3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</row>
    <row r="180" spans="1:120" ht="17.25">
      <c r="A180" s="14"/>
      <c r="B180" s="3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</row>
    <row r="181" spans="1:120" ht="17.25">
      <c r="A181" s="14"/>
      <c r="B181" s="3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</row>
    <row r="182" spans="1:120" ht="17.25">
      <c r="A182" s="14"/>
      <c r="B182" s="3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</row>
    <row r="183" spans="1:120" ht="17.25">
      <c r="A183" s="14"/>
      <c r="B183" s="3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</row>
    <row r="184" spans="1:120" ht="17.25">
      <c r="A184" s="14"/>
      <c r="B184" s="3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</row>
    <row r="185" spans="1:120" ht="17.25">
      <c r="A185" s="14"/>
      <c r="B185" s="3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</row>
    <row r="186" spans="1:120" ht="17.25">
      <c r="A186" s="14"/>
      <c r="B186" s="3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</row>
    <row r="187" spans="1:120" ht="17.25">
      <c r="A187" s="14"/>
      <c r="B187" s="3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</row>
    <row r="188" spans="1:120" ht="17.25">
      <c r="A188" s="14"/>
      <c r="B188" s="3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</row>
    <row r="189" spans="1:120" ht="17.25">
      <c r="A189" s="14"/>
      <c r="B189" s="3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</row>
    <row r="190" spans="1:120" ht="17.25">
      <c r="A190" s="14"/>
      <c r="B190" s="3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</row>
    <row r="191" spans="1:120" ht="17.25">
      <c r="A191" s="14"/>
      <c r="B191" s="3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</row>
    <row r="192" spans="1:120" ht="17.25">
      <c r="A192" s="14"/>
      <c r="B192" s="3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</row>
    <row r="193" spans="1:120" ht="17.25">
      <c r="A193" s="14"/>
      <c r="B193" s="3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</row>
    <row r="194" spans="1:120" ht="17.25">
      <c r="A194" s="14"/>
      <c r="B194" s="3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</row>
    <row r="195" spans="1:120" ht="17.25">
      <c r="A195" s="14"/>
      <c r="B195" s="3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</row>
    <row r="196" spans="1:120" ht="17.25">
      <c r="A196" s="14"/>
      <c r="B196" s="3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</row>
    <row r="197" spans="1:120" ht="17.25">
      <c r="A197" s="14"/>
      <c r="B197" s="3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</row>
    <row r="198" spans="1:120" ht="17.25">
      <c r="A198" s="14"/>
      <c r="B198" s="3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</row>
    <row r="199" spans="1:120" ht="17.25">
      <c r="A199" s="14"/>
      <c r="B199" s="3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</row>
    <row r="200" spans="1:120" ht="17.25">
      <c r="A200" s="14"/>
      <c r="B200" s="3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</row>
    <row r="201" spans="1:120" ht="17.25">
      <c r="A201" s="14"/>
      <c r="B201" s="3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</row>
    <row r="202" spans="1:120" ht="17.25">
      <c r="A202" s="14"/>
      <c r="B202" s="3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</row>
    <row r="203" spans="1:120" ht="17.25">
      <c r="A203" s="14"/>
      <c r="B203" s="3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</row>
    <row r="204" spans="1:120" ht="17.25">
      <c r="A204" s="14"/>
      <c r="B204" s="3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</row>
    <row r="205" spans="1:120" ht="17.25">
      <c r="A205" s="14"/>
      <c r="B205" s="3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</row>
    <row r="206" spans="1:120" ht="17.25">
      <c r="A206" s="14"/>
      <c r="B206" s="3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</row>
    <row r="207" spans="1:120" ht="17.25">
      <c r="A207" s="14"/>
      <c r="B207" s="3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</row>
    <row r="208" spans="1:120" ht="17.25">
      <c r="A208" s="14"/>
      <c r="B208" s="3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</row>
    <row r="209" spans="1:120" ht="17.25">
      <c r="A209" s="14"/>
      <c r="B209" s="3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</row>
    <row r="210" spans="1:120" ht="17.25">
      <c r="A210" s="14"/>
      <c r="B210" s="3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</row>
    <row r="211" spans="1:120" ht="17.25">
      <c r="A211" s="14"/>
      <c r="B211" s="3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</row>
    <row r="212" spans="1:120" ht="17.25">
      <c r="A212" s="14"/>
      <c r="B212" s="3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</row>
    <row r="213" spans="1:120" ht="17.25">
      <c r="A213" s="14"/>
      <c r="B213" s="3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</row>
    <row r="214" spans="1:120" ht="17.25">
      <c r="A214" s="14"/>
      <c r="B214" s="3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</row>
    <row r="215" spans="1:120" ht="17.25">
      <c r="A215" s="14"/>
      <c r="B215" s="3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</row>
    <row r="216" spans="1:120" ht="17.25">
      <c r="A216" s="14"/>
      <c r="B216" s="3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</row>
    <row r="217" spans="1:120" ht="17.25">
      <c r="A217" s="14"/>
      <c r="B217" s="3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</row>
    <row r="218" spans="1:120" ht="17.25">
      <c r="A218" s="14"/>
      <c r="B218" s="3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</row>
    <row r="219" spans="1:120" ht="17.25">
      <c r="A219" s="14"/>
      <c r="B219" s="3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</row>
    <row r="220" spans="1:120" ht="17.25">
      <c r="A220" s="14"/>
      <c r="B220" s="3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</row>
    <row r="221" spans="1:120" ht="17.25">
      <c r="A221" s="14"/>
      <c r="B221" s="3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</row>
    <row r="222" spans="1:120" ht="17.25">
      <c r="A222" s="14"/>
      <c r="B222" s="3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</row>
    <row r="223" spans="1:120" ht="17.25">
      <c r="A223" s="14"/>
      <c r="B223" s="3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</row>
    <row r="224" spans="1:120" ht="17.25">
      <c r="A224" s="14"/>
      <c r="B224" s="3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</row>
    <row r="225" spans="1:120" ht="17.25">
      <c r="A225" s="14"/>
      <c r="B225" s="3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</row>
    <row r="226" spans="1:120" ht="17.25">
      <c r="A226" s="14"/>
      <c r="B226" s="3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</row>
    <row r="227" spans="1:120" ht="17.25">
      <c r="A227" s="14"/>
      <c r="B227" s="3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</row>
    <row r="228" spans="1:120" ht="17.25">
      <c r="A228" s="14"/>
      <c r="B228" s="3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</row>
    <row r="229" spans="1:120" ht="17.25">
      <c r="A229" s="14"/>
      <c r="B229" s="3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</row>
    <row r="230" spans="1:120" ht="17.25">
      <c r="A230" s="14"/>
      <c r="B230" s="3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</row>
    <row r="231" spans="1:120" ht="17.25">
      <c r="A231" s="14"/>
      <c r="B231" s="3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</row>
    <row r="232" spans="1:120" ht="17.25">
      <c r="A232" s="14"/>
      <c r="B232" s="3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</row>
    <row r="233" spans="1:120" ht="17.25">
      <c r="A233" s="14"/>
      <c r="B233" s="3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</row>
    <row r="234" spans="1:120" ht="17.25">
      <c r="A234" s="14"/>
      <c r="B234" s="3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</row>
    <row r="235" spans="1:120" ht="17.25">
      <c r="A235" s="14"/>
      <c r="B235" s="3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</row>
    <row r="236" spans="1:120" ht="17.25">
      <c r="A236" s="14"/>
      <c r="B236" s="3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</row>
    <row r="237" spans="1:120" ht="17.25">
      <c r="A237" s="14"/>
      <c r="B237" s="3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</row>
    <row r="238" spans="1:120" ht="17.25">
      <c r="A238" s="14"/>
      <c r="B238" s="3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</row>
    <row r="239" spans="1:120" ht="17.25">
      <c r="A239" s="14"/>
      <c r="B239" s="3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</row>
    <row r="240" spans="1:120" ht="17.25">
      <c r="A240" s="14"/>
      <c r="B240" s="3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</row>
    <row r="241" spans="1:120" ht="17.25">
      <c r="A241" s="14"/>
      <c r="B241" s="3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</row>
    <row r="242" spans="1:120" ht="17.25">
      <c r="A242" s="14"/>
      <c r="B242" s="3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</row>
    <row r="243" spans="1:120" ht="17.25">
      <c r="A243" s="14"/>
      <c r="B243" s="3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</row>
    <row r="244" spans="1:120" ht="17.25">
      <c r="A244" s="14"/>
      <c r="B244" s="3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</row>
    <row r="245" spans="1:120" ht="17.25">
      <c r="A245" s="14"/>
      <c r="B245" s="3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</row>
    <row r="246" spans="1:120" ht="17.25">
      <c r="A246" s="14"/>
      <c r="B246" s="3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</row>
    <row r="247" spans="1:120" ht="17.25">
      <c r="A247" s="14"/>
      <c r="B247" s="3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</row>
    <row r="248" spans="1:120" ht="17.25">
      <c r="A248" s="14"/>
      <c r="B248" s="3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</row>
    <row r="249" spans="1:120" ht="17.25">
      <c r="A249" s="14"/>
      <c r="B249" s="3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</row>
    <row r="250" spans="1:120" ht="17.25">
      <c r="A250" s="14"/>
      <c r="B250" s="3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</row>
    <row r="251" spans="1:120" ht="17.25">
      <c r="A251" s="14"/>
      <c r="B251" s="3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</row>
    <row r="252" spans="1:120" ht="17.25">
      <c r="A252" s="14"/>
      <c r="B252" s="3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</row>
    <row r="253" spans="1:120" ht="17.25">
      <c r="A253" s="14"/>
      <c r="B253" s="3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</row>
    <row r="254" spans="1:120" ht="17.25">
      <c r="A254" s="14"/>
      <c r="B254" s="3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</row>
    <row r="255" spans="1:120" ht="17.25">
      <c r="A255" s="14"/>
      <c r="B255" s="3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</row>
    <row r="256" spans="1:120" ht="17.25">
      <c r="A256" s="14"/>
      <c r="B256" s="3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</row>
    <row r="257" spans="1:120" ht="17.25">
      <c r="A257" s="14"/>
      <c r="B257" s="3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</row>
    <row r="258" spans="1:120" ht="17.25">
      <c r="A258" s="14"/>
      <c r="B258" s="3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</row>
    <row r="259" spans="1:120" ht="17.25">
      <c r="A259" s="14"/>
      <c r="B259" s="3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</row>
    <row r="260" spans="1:120" ht="17.25">
      <c r="A260" s="14"/>
      <c r="B260" s="3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</row>
    <row r="261" spans="1:120" ht="17.25">
      <c r="A261" s="14"/>
      <c r="B261" s="3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</row>
    <row r="262" spans="1:120" ht="17.25">
      <c r="A262" s="14"/>
      <c r="B262" s="3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</row>
    <row r="263" spans="1:120" ht="17.25">
      <c r="A263" s="14"/>
      <c r="B263" s="3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</row>
    <row r="264" spans="1:120" ht="17.25">
      <c r="A264" s="14"/>
      <c r="B264" s="3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</row>
    <row r="265" spans="1:120" ht="17.25">
      <c r="A265" s="14"/>
      <c r="B265" s="3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</row>
    <row r="266" spans="1:120" ht="17.25">
      <c r="A266" s="14"/>
      <c r="B266" s="3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</row>
    <row r="267" spans="1:120" ht="17.25">
      <c r="A267" s="14"/>
      <c r="B267" s="3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</row>
    <row r="268" spans="1:120" ht="17.25">
      <c r="A268" s="14"/>
      <c r="B268" s="3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</row>
    <row r="269" spans="1:120" ht="17.25">
      <c r="A269" s="14"/>
      <c r="B269" s="3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</row>
    <row r="270" spans="1:120" ht="17.25">
      <c r="A270" s="14"/>
      <c r="B270" s="3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</row>
    <row r="271" spans="1:120" ht="17.25">
      <c r="A271" s="14"/>
      <c r="B271" s="3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</row>
    <row r="272" spans="1:120" ht="17.25">
      <c r="A272" s="14"/>
      <c r="B272" s="3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</row>
    <row r="273" spans="1:120" ht="17.25">
      <c r="A273" s="14"/>
      <c r="B273" s="3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</row>
    <row r="274" spans="1:120" ht="17.25">
      <c r="A274" s="14"/>
      <c r="B274" s="3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</row>
    <row r="275" spans="1:120" ht="17.25">
      <c r="A275" s="14"/>
      <c r="B275" s="3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</row>
    <row r="276" spans="1:120" ht="17.25">
      <c r="A276" s="14"/>
      <c r="B276" s="3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</row>
    <row r="277" spans="1:120" ht="17.25">
      <c r="A277" s="14"/>
      <c r="B277" s="3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</row>
    <row r="278" spans="1:120" ht="17.25">
      <c r="A278" s="14"/>
      <c r="B278" s="3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</row>
    <row r="279" spans="1:120" ht="17.25">
      <c r="A279" s="14"/>
      <c r="B279" s="3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</row>
    <row r="280" spans="1:120" ht="17.25">
      <c r="A280" s="14"/>
      <c r="B280" s="3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</row>
    <row r="281" spans="1:120" ht="17.25">
      <c r="A281" s="14"/>
      <c r="B281" s="3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</row>
    <row r="282" spans="1:120" ht="17.25">
      <c r="A282" s="14"/>
      <c r="B282" s="3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</row>
    <row r="283" spans="1:120" ht="17.25">
      <c r="A283" s="14"/>
      <c r="B283" s="3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</row>
    <row r="284" spans="1:120" ht="17.25">
      <c r="A284" s="14"/>
      <c r="B284" s="3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</row>
    <row r="285" spans="1:120" ht="17.25">
      <c r="A285" s="14"/>
      <c r="B285" s="3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</row>
    <row r="286" spans="1:120" ht="17.25">
      <c r="A286" s="14"/>
      <c r="B286" s="3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</row>
    <row r="287" spans="1:120" ht="17.25">
      <c r="A287" s="14"/>
      <c r="B287" s="3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</row>
    <row r="288" spans="1:120" ht="17.25">
      <c r="A288" s="14"/>
      <c r="B288" s="3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</row>
    <row r="289" spans="1:120" ht="17.25">
      <c r="A289" s="14"/>
      <c r="B289" s="3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</row>
    <row r="290" spans="1:120" ht="17.25">
      <c r="A290" s="14"/>
      <c r="B290" s="3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</row>
    <row r="291" spans="1:120" ht="17.25">
      <c r="A291" s="14"/>
      <c r="B291" s="3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</row>
    <row r="292" spans="1:120" ht="17.25">
      <c r="A292" s="14"/>
      <c r="B292" s="3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</row>
    <row r="293" spans="1:120" ht="17.25">
      <c r="A293" s="14"/>
      <c r="B293" s="3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</row>
    <row r="294" spans="1:120" ht="17.25">
      <c r="A294" s="14"/>
      <c r="B294" s="3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</row>
    <row r="295" spans="1:120" ht="17.25">
      <c r="A295" s="14"/>
      <c r="B295" s="3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</row>
    <row r="296" spans="1:120" ht="17.25">
      <c r="A296" s="14"/>
      <c r="B296" s="3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</row>
    <row r="297" spans="1:120" ht="17.25">
      <c r="A297" s="14"/>
      <c r="B297" s="3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</row>
    <row r="298" spans="1:120" ht="17.25">
      <c r="A298" s="14"/>
      <c r="B298" s="3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</row>
    <row r="299" spans="1:120" ht="17.25">
      <c r="A299" s="14"/>
      <c r="B299" s="3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</row>
    <row r="300" spans="1:120" ht="17.25">
      <c r="A300" s="14"/>
      <c r="B300" s="3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</row>
    <row r="301" spans="1:120" ht="17.25">
      <c r="A301" s="14"/>
      <c r="B301" s="3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</row>
    <row r="302" spans="1:120" ht="17.25">
      <c r="A302" s="14"/>
      <c r="B302" s="3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</row>
    <row r="303" spans="1:120" ht="17.25">
      <c r="A303" s="14"/>
      <c r="B303" s="3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</row>
    <row r="304" spans="1:120" ht="17.25">
      <c r="A304" s="14"/>
      <c r="B304" s="3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</row>
    <row r="305" spans="1:120" ht="17.25">
      <c r="A305" s="14"/>
      <c r="B305" s="3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</row>
    <row r="306" spans="1:120" ht="17.25">
      <c r="A306" s="14"/>
      <c r="B306" s="3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</row>
    <row r="307" spans="1:120" ht="17.25">
      <c r="A307" s="14"/>
      <c r="B307" s="3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</row>
    <row r="308" spans="1:120" ht="17.25">
      <c r="A308" s="14"/>
      <c r="B308" s="3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</row>
    <row r="309" spans="1:120" ht="17.25">
      <c r="A309" s="14"/>
      <c r="B309" s="3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</row>
    <row r="310" spans="1:120" ht="17.25">
      <c r="A310" s="14"/>
      <c r="B310" s="3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</row>
    <row r="311" spans="1:120" ht="17.25">
      <c r="A311" s="14"/>
      <c r="B311" s="3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</row>
    <row r="312" spans="1:120" ht="17.25">
      <c r="A312" s="14"/>
      <c r="B312" s="3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</row>
    <row r="313" spans="1:120" ht="17.25">
      <c r="A313" s="14"/>
      <c r="B313" s="3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</row>
    <row r="314" spans="1:120" ht="17.25">
      <c r="A314" s="14"/>
      <c r="B314" s="3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</row>
    <row r="315" spans="1:120" ht="17.25">
      <c r="A315" s="14"/>
      <c r="B315" s="3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</row>
    <row r="316" spans="1:120" ht="17.25">
      <c r="A316" s="14"/>
      <c r="B316" s="3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</row>
    <row r="317" spans="1:120" ht="17.25">
      <c r="A317" s="14"/>
      <c r="B317" s="3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</row>
    <row r="318" spans="1:120" ht="17.25">
      <c r="A318" s="14"/>
      <c r="B318" s="3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</row>
    <row r="319" spans="1:120" ht="17.25">
      <c r="A319" s="14"/>
      <c r="B319" s="3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</row>
    <row r="320" spans="1:120" ht="17.25">
      <c r="A320" s="14"/>
      <c r="B320" s="3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</row>
    <row r="321" spans="1:120" ht="17.25">
      <c r="A321" s="14"/>
      <c r="B321" s="3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</row>
    <row r="322" spans="1:120" ht="17.25">
      <c r="A322" s="14"/>
      <c r="B322" s="3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</row>
    <row r="323" spans="1:120" ht="17.25">
      <c r="A323" s="14"/>
      <c r="B323" s="3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</row>
    <row r="324" spans="1:120" ht="17.25">
      <c r="A324" s="14"/>
      <c r="B324" s="3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</row>
    <row r="325" spans="1:120" ht="17.25">
      <c r="A325" s="14"/>
      <c r="B325" s="3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</row>
    <row r="326" spans="1:120" ht="17.25">
      <c r="A326" s="14"/>
      <c r="B326" s="3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</row>
    <row r="327" spans="1:120" ht="17.25">
      <c r="A327" s="14"/>
      <c r="B327" s="3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</row>
    <row r="328" spans="1:120" ht="17.25">
      <c r="A328" s="14"/>
      <c r="B328" s="3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</row>
    <row r="329" spans="1:120" ht="17.25">
      <c r="A329" s="14"/>
      <c r="B329" s="3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</row>
    <row r="330" spans="1:120" ht="17.25">
      <c r="A330" s="14"/>
      <c r="B330" s="3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</row>
    <row r="331" spans="1:120" ht="17.25">
      <c r="A331" s="14"/>
      <c r="B331" s="3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</row>
    <row r="332" spans="1:120" ht="17.25">
      <c r="A332" s="14"/>
      <c r="B332" s="3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</row>
    <row r="333" spans="1:120" ht="17.25">
      <c r="A333" s="14"/>
      <c r="B333" s="3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</row>
    <row r="334" spans="1:120" ht="17.25">
      <c r="A334" s="14"/>
      <c r="B334" s="3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</row>
    <row r="335" spans="1:120" ht="17.25">
      <c r="A335" s="14"/>
      <c r="B335" s="3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</row>
    <row r="336" spans="1:120" ht="17.25">
      <c r="A336" s="14"/>
      <c r="B336" s="3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</row>
    <row r="337" spans="1:120" ht="17.25">
      <c r="A337" s="14"/>
      <c r="B337" s="3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</row>
    <row r="338" spans="1:120" ht="17.25">
      <c r="A338" s="14"/>
      <c r="B338" s="3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</row>
    <row r="339" spans="1:120" ht="17.25">
      <c r="A339" s="14"/>
      <c r="B339" s="3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</row>
    <row r="340" spans="1:120" ht="17.25">
      <c r="A340" s="14"/>
      <c r="B340" s="3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</row>
    <row r="341" spans="1:120" ht="17.25">
      <c r="A341" s="14"/>
      <c r="B341" s="3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</row>
    <row r="342" spans="1:120" ht="17.25">
      <c r="A342" s="14"/>
      <c r="B342" s="3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</row>
    <row r="343" spans="1:120" ht="17.25">
      <c r="A343" s="14"/>
      <c r="B343" s="3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</row>
    <row r="344" spans="1:120" ht="17.25">
      <c r="A344" s="14"/>
      <c r="B344" s="3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</row>
    <row r="345" spans="1:120" ht="17.25">
      <c r="A345" s="14"/>
      <c r="B345" s="3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</row>
    <row r="346" spans="1:120" ht="17.25">
      <c r="A346" s="14"/>
      <c r="B346" s="3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</row>
    <row r="347" spans="1:120" ht="17.25">
      <c r="A347" s="14"/>
      <c r="B347" s="3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</row>
    <row r="348" spans="1:120" ht="17.25">
      <c r="A348" s="14"/>
      <c r="B348" s="3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</row>
    <row r="349" spans="1:120" ht="17.25">
      <c r="A349" s="14"/>
      <c r="B349" s="3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</row>
    <row r="350" spans="1:120" ht="17.25">
      <c r="A350" s="14"/>
      <c r="B350" s="3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</row>
    <row r="351" spans="1:120" ht="17.25">
      <c r="A351" s="14"/>
      <c r="B351" s="3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</row>
    <row r="352" spans="1:120" ht="17.25">
      <c r="A352" s="14"/>
      <c r="B352" s="3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</row>
    <row r="353" spans="1:120" ht="17.25">
      <c r="A353" s="14"/>
      <c r="B353" s="3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</row>
    <row r="354" spans="1:120" ht="17.25">
      <c r="A354" s="14"/>
      <c r="B354" s="3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</row>
    <row r="355" spans="1:120" ht="17.25">
      <c r="A355" s="14"/>
      <c r="B355" s="3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</row>
    <row r="356" spans="1:120" ht="17.25">
      <c r="A356" s="14"/>
      <c r="B356" s="3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</row>
    <row r="357" spans="1:120" ht="17.25">
      <c r="A357" s="14"/>
      <c r="B357" s="3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</row>
    <row r="358" spans="1:120" ht="17.25">
      <c r="A358" s="14"/>
      <c r="B358" s="3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</row>
    <row r="359" spans="1:120" ht="17.25">
      <c r="A359" s="14"/>
      <c r="B359" s="3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</row>
    <row r="360" spans="1:120" ht="17.25">
      <c r="A360" s="14"/>
      <c r="B360" s="3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</row>
    <row r="361" spans="1:120" ht="17.25">
      <c r="A361" s="14"/>
      <c r="B361" s="3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</row>
    <row r="362" spans="1:120" ht="17.25">
      <c r="A362" s="14"/>
      <c r="B362" s="3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</row>
    <row r="363" spans="1:120" ht="17.25">
      <c r="A363" s="14"/>
      <c r="B363" s="3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</row>
    <row r="364" spans="1:120" ht="17.25">
      <c r="A364" s="14"/>
      <c r="B364" s="3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</row>
    <row r="365" spans="1:120" ht="17.25">
      <c r="A365" s="14"/>
      <c r="B365" s="3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</row>
    <row r="366" spans="1:120" ht="17.25">
      <c r="A366" s="14"/>
      <c r="B366" s="3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</row>
    <row r="367" spans="1:120" ht="17.25">
      <c r="A367" s="14"/>
      <c r="B367" s="3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</row>
    <row r="368" spans="1:120" ht="17.25">
      <c r="A368" s="14"/>
      <c r="B368" s="3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</row>
    <row r="369" spans="1:120" ht="17.25">
      <c r="A369" s="14"/>
      <c r="B369" s="3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</row>
    <row r="370" spans="1:120" ht="17.25">
      <c r="A370" s="14"/>
      <c r="B370" s="3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</row>
    <row r="371" spans="1:120" ht="17.25">
      <c r="A371" s="14"/>
      <c r="B371" s="3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</row>
    <row r="372" spans="1:120" ht="17.25">
      <c r="A372" s="14"/>
      <c r="B372" s="3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</row>
    <row r="373" spans="1:120" ht="17.25">
      <c r="A373" s="14"/>
      <c r="B373" s="3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</row>
    <row r="374" spans="1:120" ht="17.25">
      <c r="A374" s="14"/>
      <c r="B374" s="3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</row>
    <row r="375" spans="1:120" ht="17.25">
      <c r="A375" s="14"/>
      <c r="B375" s="3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</row>
    <row r="376" spans="1:120" ht="17.25">
      <c r="A376" s="14"/>
      <c r="B376" s="3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</row>
    <row r="377" spans="1:120" ht="17.25">
      <c r="A377" s="14"/>
      <c r="B377" s="3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</row>
    <row r="378" spans="1:120" ht="17.25">
      <c r="A378" s="14"/>
      <c r="B378" s="3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</row>
    <row r="379" spans="1:120" ht="17.25">
      <c r="A379" s="14"/>
      <c r="B379" s="3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</row>
    <row r="380" spans="1:120" ht="17.25">
      <c r="A380" s="14"/>
      <c r="B380" s="3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</row>
    <row r="381" spans="1:120" ht="17.25">
      <c r="A381" s="14"/>
      <c r="B381" s="3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</row>
    <row r="382" spans="1:120" ht="17.25">
      <c r="A382" s="14"/>
      <c r="B382" s="3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</row>
    <row r="383" spans="1:120" ht="17.25">
      <c r="A383" s="14"/>
      <c r="B383" s="3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</row>
    <row r="384" spans="1:120" ht="17.25">
      <c r="A384" s="14"/>
      <c r="B384" s="3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</row>
    <row r="385" spans="1:120" ht="17.25">
      <c r="A385" s="14"/>
      <c r="B385" s="3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</row>
    <row r="386" spans="1:120" ht="17.25">
      <c r="A386" s="14"/>
      <c r="B386" s="3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</row>
    <row r="387" spans="1:120" ht="17.25">
      <c r="A387" s="14"/>
      <c r="B387" s="3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</row>
    <row r="388" spans="1:120" ht="17.25">
      <c r="A388" s="14"/>
      <c r="B388" s="3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</row>
    <row r="389" spans="1:120" ht="17.25">
      <c r="A389" s="14"/>
      <c r="B389" s="3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</row>
    <row r="390" spans="1:120" ht="17.25">
      <c r="A390" s="14"/>
      <c r="B390" s="3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</row>
    <row r="391" spans="1:120" ht="17.25">
      <c r="A391" s="14"/>
      <c r="B391" s="3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</row>
    <row r="392" spans="1:120" ht="17.25">
      <c r="A392" s="14"/>
      <c r="B392" s="3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</row>
    <row r="393" spans="1:120" ht="17.25">
      <c r="A393" s="14"/>
      <c r="B393" s="3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</row>
    <row r="394" spans="1:120" ht="17.25">
      <c r="A394" s="14"/>
      <c r="B394" s="3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</row>
    <row r="395" spans="1:120" ht="17.25">
      <c r="A395" s="14"/>
      <c r="B395" s="3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</row>
    <row r="396" spans="1:120" ht="17.25">
      <c r="A396" s="14"/>
      <c r="B396" s="3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</row>
    <row r="397" spans="1:120" ht="17.25">
      <c r="A397" s="14"/>
      <c r="B397" s="3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</row>
    <row r="398" spans="1:120" ht="17.25">
      <c r="A398" s="14"/>
      <c r="B398" s="3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</row>
    <row r="399" spans="1:120" ht="17.25">
      <c r="A399" s="14"/>
      <c r="B399" s="3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</row>
    <row r="400" spans="1:120" ht="17.25">
      <c r="A400" s="14"/>
      <c r="B400" s="3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</row>
    <row r="401" spans="1:120" ht="17.25">
      <c r="A401" s="14"/>
      <c r="B401" s="3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</row>
    <row r="402" spans="1:120" ht="17.25">
      <c r="A402" s="14"/>
      <c r="B402" s="3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</row>
    <row r="403" spans="1:120" ht="17.25">
      <c r="A403" s="14"/>
      <c r="B403" s="3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</row>
    <row r="404" spans="1:120" ht="17.25">
      <c r="A404" s="14"/>
      <c r="B404" s="3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</row>
    <row r="405" spans="1:120" ht="17.25">
      <c r="A405" s="14"/>
      <c r="B405" s="3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</row>
    <row r="406" spans="1:120" ht="17.25">
      <c r="A406" s="14"/>
      <c r="B406" s="3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</row>
    <row r="407" spans="1:120" ht="17.25">
      <c r="A407" s="14"/>
      <c r="B407" s="3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</row>
    <row r="408" spans="1:120" ht="17.25">
      <c r="A408" s="14"/>
      <c r="B408" s="3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</row>
    <row r="409" spans="1:120" ht="17.25">
      <c r="A409" s="14"/>
      <c r="B409" s="3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</row>
    <row r="410" spans="1:120" ht="17.25">
      <c r="A410" s="14"/>
      <c r="B410" s="3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</row>
    <row r="411" spans="1:120" ht="17.25">
      <c r="A411" s="14"/>
      <c r="B411" s="3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</row>
    <row r="412" spans="1:120" ht="17.25">
      <c r="A412" s="14"/>
      <c r="B412" s="3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</row>
    <row r="413" spans="1:120" ht="17.25">
      <c r="A413" s="14"/>
      <c r="B413" s="3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</row>
    <row r="414" spans="1:120" ht="17.25">
      <c r="A414" s="14"/>
      <c r="B414" s="3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</row>
    <row r="415" spans="1:120" ht="17.25">
      <c r="A415" s="14"/>
      <c r="B415" s="3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</row>
    <row r="416" spans="1:120" ht="17.25">
      <c r="A416" s="14"/>
      <c r="B416" s="3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</row>
    <row r="417" spans="1:120" ht="17.25">
      <c r="A417" s="14"/>
      <c r="B417" s="3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</row>
    <row r="418" spans="1:120" ht="17.25">
      <c r="A418" s="14"/>
      <c r="B418" s="3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</row>
    <row r="419" spans="1:120" ht="17.25">
      <c r="A419" s="14"/>
      <c r="B419" s="3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</row>
    <row r="420" spans="1:120" ht="17.25">
      <c r="A420" s="14"/>
      <c r="B420" s="3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</row>
    <row r="421" spans="1:120" ht="17.25">
      <c r="A421" s="14"/>
      <c r="B421" s="3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</row>
    <row r="422" spans="1:120" ht="17.25">
      <c r="A422" s="14"/>
      <c r="B422" s="3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</row>
    <row r="423" spans="1:120" ht="17.25">
      <c r="A423" s="14"/>
      <c r="B423" s="3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</row>
    <row r="424" spans="1:120" ht="17.25">
      <c r="A424" s="14"/>
      <c r="B424" s="3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</row>
    <row r="425" spans="1:120" ht="17.25">
      <c r="A425" s="14"/>
      <c r="B425" s="3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</row>
    <row r="426" spans="1:120" ht="17.25">
      <c r="A426" s="14"/>
      <c r="B426" s="3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</row>
    <row r="427" spans="1:120" ht="17.25">
      <c r="A427" s="14"/>
      <c r="B427" s="3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</row>
    <row r="428" spans="1:120" ht="17.25">
      <c r="A428" s="14"/>
      <c r="B428" s="3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</row>
    <row r="429" spans="1:120" ht="17.25">
      <c r="A429" s="14"/>
      <c r="B429" s="3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</row>
    <row r="430" spans="1:120" ht="17.25">
      <c r="A430" s="14"/>
      <c r="B430" s="3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</row>
    <row r="431" spans="1:120" ht="17.25">
      <c r="A431" s="14"/>
      <c r="B431" s="3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</row>
    <row r="432" spans="1:120" ht="17.25">
      <c r="A432" s="14"/>
      <c r="B432" s="3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</row>
    <row r="433" spans="1:120" ht="17.25">
      <c r="A433" s="14"/>
      <c r="B433" s="3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</row>
    <row r="434" spans="1:120" ht="17.25">
      <c r="A434" s="14"/>
      <c r="B434" s="3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</row>
    <row r="435" spans="1:120" ht="17.25">
      <c r="A435" s="14"/>
      <c r="B435" s="3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</row>
    <row r="436" spans="1:120" ht="17.25">
      <c r="A436" s="14"/>
      <c r="B436" s="3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</row>
    <row r="437" spans="1:120" ht="17.25">
      <c r="A437" s="14"/>
      <c r="B437" s="3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</row>
    <row r="438" spans="1:120" ht="17.25">
      <c r="A438" s="14"/>
      <c r="B438" s="3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</row>
    <row r="439" spans="1:120" ht="17.25">
      <c r="A439" s="14"/>
      <c r="B439" s="3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</row>
    <row r="440" spans="1:120" ht="17.25">
      <c r="A440" s="14"/>
      <c r="B440" s="3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</row>
    <row r="441" spans="1:120" ht="17.25">
      <c r="A441" s="14"/>
      <c r="B441" s="3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</row>
    <row r="442" spans="1:120" ht="17.25">
      <c r="A442" s="14"/>
      <c r="B442" s="3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</row>
    <row r="443" spans="1:120" ht="17.25">
      <c r="A443" s="14"/>
      <c r="B443" s="3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</row>
    <row r="444" spans="1:120" ht="17.25">
      <c r="A444" s="14"/>
      <c r="B444" s="3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</row>
    <row r="445" spans="1:120" ht="17.25">
      <c r="A445" s="14"/>
      <c r="B445" s="3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</row>
    <row r="446" spans="1:120" ht="17.25">
      <c r="A446" s="14"/>
      <c r="B446" s="3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</row>
    <row r="447" spans="1:120" ht="17.25">
      <c r="A447" s="14"/>
      <c r="B447" s="3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</row>
    <row r="448" spans="1:120" ht="17.25">
      <c r="A448" s="14"/>
      <c r="B448" s="3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</row>
    <row r="449" spans="1:120" ht="17.25">
      <c r="A449" s="14"/>
      <c r="B449" s="3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</row>
    <row r="450" spans="1:120" ht="17.25">
      <c r="A450" s="14"/>
      <c r="B450" s="3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</row>
    <row r="451" spans="1:120" ht="17.25">
      <c r="A451" s="14"/>
      <c r="B451" s="3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</row>
    <row r="452" spans="1:120" ht="17.25">
      <c r="A452" s="14"/>
      <c r="B452" s="3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</row>
    <row r="453" spans="1:120" ht="17.25">
      <c r="A453" s="14"/>
      <c r="B453" s="3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</row>
    <row r="454" spans="1:120" ht="17.25">
      <c r="A454" s="14"/>
      <c r="B454" s="3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</row>
    <row r="455" spans="1:120" ht="17.25">
      <c r="A455" s="14"/>
      <c r="B455" s="3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</row>
    <row r="456" spans="1:120" ht="17.25">
      <c r="A456" s="14"/>
      <c r="B456" s="3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</row>
    <row r="457" spans="1:120" ht="17.25">
      <c r="A457" s="14"/>
      <c r="B457" s="3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</row>
    <row r="458" spans="1:120" ht="17.25">
      <c r="A458" s="14"/>
      <c r="B458" s="3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</row>
    <row r="459" spans="1:120" ht="17.25">
      <c r="A459" s="14"/>
      <c r="B459" s="3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</row>
    <row r="460" spans="1:120" ht="17.25">
      <c r="A460" s="14"/>
      <c r="B460" s="3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</row>
    <row r="461" spans="1:120" ht="17.25">
      <c r="A461" s="14"/>
      <c r="B461" s="3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</row>
    <row r="462" spans="1:120" ht="17.25">
      <c r="A462" s="14"/>
      <c r="B462" s="3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</row>
    <row r="463" spans="1:120" ht="17.25">
      <c r="A463" s="14"/>
      <c r="B463" s="3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</row>
    <row r="464" spans="1:120" ht="17.25">
      <c r="A464" s="14"/>
      <c r="B464" s="3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</row>
    <row r="465" spans="1:120" ht="17.25">
      <c r="A465" s="14"/>
      <c r="B465" s="3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</row>
    <row r="466" spans="1:120" ht="17.25">
      <c r="A466" s="14"/>
      <c r="B466" s="3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</row>
    <row r="467" spans="1:120" ht="17.25">
      <c r="A467" s="14"/>
      <c r="B467" s="3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</row>
    <row r="468" spans="1:120" ht="17.25">
      <c r="A468" s="14"/>
      <c r="B468" s="3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</row>
    <row r="469" spans="1:120" ht="17.25">
      <c r="A469" s="14"/>
      <c r="B469" s="3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</row>
    <row r="470" spans="1:120" ht="17.25">
      <c r="A470" s="14"/>
      <c r="B470" s="3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</row>
    <row r="471" spans="1:120" ht="17.25">
      <c r="A471" s="14"/>
      <c r="B471" s="3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</row>
    <row r="472" spans="1:120" ht="17.25">
      <c r="A472" s="14"/>
      <c r="B472" s="3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</row>
    <row r="473" spans="1:120" ht="17.25">
      <c r="A473" s="14"/>
      <c r="B473" s="3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</row>
    <row r="474" spans="1:120" ht="17.25">
      <c r="A474" s="14"/>
      <c r="B474" s="3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</row>
    <row r="475" spans="1:120" ht="17.25">
      <c r="A475" s="14"/>
      <c r="B475" s="3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</row>
    <row r="476" spans="1:120" ht="17.25">
      <c r="A476" s="14"/>
      <c r="B476" s="3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</row>
    <row r="477" spans="1:120" ht="17.25">
      <c r="A477" s="14"/>
      <c r="B477" s="3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</row>
    <row r="478" spans="1:120" ht="17.25">
      <c r="A478" s="14"/>
      <c r="B478" s="3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</row>
    <row r="479" spans="1:120" ht="17.25">
      <c r="A479" s="14"/>
      <c r="B479" s="3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</row>
    <row r="480" spans="1:120" ht="17.25">
      <c r="A480" s="14"/>
      <c r="B480" s="3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</row>
    <row r="481" spans="1:120" ht="17.25">
      <c r="A481" s="14"/>
      <c r="B481" s="3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</row>
    <row r="482" spans="1:120" ht="17.25">
      <c r="A482" s="14"/>
      <c r="B482" s="3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</row>
    <row r="483" spans="1:120" ht="17.25">
      <c r="A483" s="14"/>
      <c r="B483" s="3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</row>
    <row r="484" spans="1:120" ht="17.25">
      <c r="A484" s="14"/>
      <c r="B484" s="3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</row>
    <row r="485" spans="1:120" ht="17.25">
      <c r="A485" s="14"/>
      <c r="B485" s="3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</row>
    <row r="486" spans="1:120" ht="17.25">
      <c r="A486" s="14"/>
      <c r="B486" s="3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</row>
    <row r="487" spans="1:120" ht="17.25">
      <c r="A487" s="14"/>
      <c r="B487" s="3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</row>
    <row r="488" spans="1:120" ht="17.25">
      <c r="A488" s="14"/>
      <c r="B488" s="3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</row>
    <row r="489" spans="1:120" ht="17.25">
      <c r="A489" s="14"/>
      <c r="B489" s="3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</row>
    <row r="490" spans="1:120" ht="17.25">
      <c r="A490" s="14"/>
      <c r="B490" s="3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</row>
    <row r="491" spans="1:120" ht="17.25">
      <c r="A491" s="14"/>
      <c r="B491" s="3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</row>
    <row r="492" spans="1:120" ht="17.25">
      <c r="A492" s="14"/>
      <c r="B492" s="3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</row>
    <row r="493" spans="1:120" ht="17.25">
      <c r="A493" s="14"/>
      <c r="B493" s="3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</row>
    <row r="494" spans="1:120" ht="17.25">
      <c r="A494" s="14"/>
      <c r="B494" s="3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</row>
    <row r="495" spans="1:120" ht="17.25">
      <c r="A495" s="14"/>
      <c r="B495" s="3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</row>
    <row r="496" spans="1:120" ht="17.25">
      <c r="A496" s="14"/>
      <c r="B496" s="3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</row>
    <row r="497" spans="1:120" ht="17.25">
      <c r="A497" s="14"/>
      <c r="B497" s="3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</row>
    <row r="498" spans="1:120" ht="17.25">
      <c r="A498" s="14"/>
      <c r="B498" s="3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</row>
    <row r="499" spans="1:120" ht="17.25">
      <c r="A499" s="14"/>
      <c r="B499" s="3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</row>
    <row r="500" spans="1:120" ht="17.25">
      <c r="A500" s="14"/>
      <c r="B500" s="3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</row>
    <row r="501" spans="1:120" ht="17.25">
      <c r="A501" s="14"/>
      <c r="B501" s="3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</row>
    <row r="502" spans="1:120" ht="17.25">
      <c r="A502" s="14"/>
      <c r="B502" s="3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</row>
    <row r="503" spans="1:120" ht="17.25">
      <c r="A503" s="14"/>
      <c r="B503" s="3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</row>
    <row r="504" spans="1:120" ht="17.25">
      <c r="A504" s="14"/>
      <c r="B504" s="3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</row>
    <row r="505" spans="1:120" ht="17.25">
      <c r="A505" s="14"/>
      <c r="B505" s="3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</row>
    <row r="506" spans="1:120" ht="17.25">
      <c r="A506" s="14"/>
      <c r="B506" s="3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</row>
    <row r="507" spans="1:120" ht="17.25">
      <c r="A507" s="14"/>
      <c r="B507" s="3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</row>
    <row r="508" spans="1:120" ht="17.25">
      <c r="A508" s="14"/>
      <c r="B508" s="3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</row>
    <row r="509" spans="1:120" ht="17.25">
      <c r="A509" s="14"/>
      <c r="B509" s="3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</row>
    <row r="510" spans="1:120" ht="17.25">
      <c r="A510" s="14"/>
      <c r="B510" s="3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</row>
    <row r="511" spans="1:120" ht="17.25">
      <c r="A511" s="14"/>
      <c r="B511" s="3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</row>
    <row r="512" spans="1:120" ht="17.25">
      <c r="A512" s="14"/>
      <c r="B512" s="3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</row>
    <row r="513" spans="1:120" ht="17.25">
      <c r="A513" s="14"/>
      <c r="B513" s="3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</row>
    <row r="514" spans="1:120" ht="17.25">
      <c r="A514" s="14"/>
      <c r="B514" s="3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</row>
    <row r="515" spans="1:120" ht="17.25">
      <c r="A515" s="14"/>
      <c r="B515" s="3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</row>
    <row r="516" spans="1:120" ht="17.25">
      <c r="A516" s="14"/>
      <c r="B516" s="3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</row>
    <row r="517" spans="1:120" ht="17.25">
      <c r="A517" s="14"/>
      <c r="B517" s="3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</row>
    <row r="518" spans="1:120" ht="17.25">
      <c r="A518" s="14"/>
      <c r="B518" s="3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</row>
    <row r="519" spans="1:120" ht="17.25">
      <c r="A519" s="14"/>
      <c r="B519" s="3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</row>
    <row r="520" spans="1:120" ht="17.25">
      <c r="A520" s="14"/>
      <c r="B520" s="3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</row>
    <row r="521" spans="1:120" ht="17.25">
      <c r="A521" s="14"/>
      <c r="B521" s="3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</row>
    <row r="522" spans="1:120" ht="17.25">
      <c r="A522" s="14"/>
      <c r="B522" s="3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</row>
    <row r="523" spans="1:120" ht="17.25">
      <c r="A523" s="14"/>
      <c r="B523" s="3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</row>
    <row r="524" spans="1:120" ht="17.25">
      <c r="A524" s="14"/>
      <c r="B524" s="3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</row>
    <row r="525" spans="1:120" ht="17.25">
      <c r="A525" s="14"/>
      <c r="B525" s="3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</row>
    <row r="526" spans="1:120" ht="17.25">
      <c r="A526" s="14"/>
      <c r="B526" s="3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</row>
    <row r="527" spans="1:120" ht="17.25">
      <c r="A527" s="14"/>
      <c r="B527" s="3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</row>
    <row r="528" spans="1:120" ht="17.25">
      <c r="A528" s="14"/>
      <c r="B528" s="3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</row>
    <row r="529" spans="1:120" ht="17.25">
      <c r="A529" s="14"/>
      <c r="B529" s="3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</row>
    <row r="530" spans="1:120" ht="17.25">
      <c r="A530" s="14"/>
      <c r="B530" s="3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</row>
    <row r="531" spans="1:120" ht="17.25">
      <c r="A531" s="14"/>
      <c r="B531" s="3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</row>
    <row r="532" spans="1:120" ht="17.25">
      <c r="A532" s="14"/>
      <c r="B532" s="3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</row>
    <row r="533" spans="1:120" ht="17.25">
      <c r="A533" s="14"/>
      <c r="B533" s="3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</row>
    <row r="534" spans="1:120" ht="17.25">
      <c r="A534" s="14"/>
      <c r="B534" s="3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</row>
  </sheetData>
  <sheetProtection/>
  <protectedRanges>
    <protectedRange sqref="P10:P123 T10:T123 X10:X123 AB10:AB123 AF10:AF123 AJ10:AJ123 R10:R123 V10:V123 Z10:Z123 AD10:AD123 AH10:AH123 AL10:AL123 AO10:AO123 AR10:AR123 AU10:AU123 AX10:AX123 AZ10:BA123" name="Range4_1"/>
    <protectedRange sqref="AW10:AW123" name="Range4_22"/>
    <protectedRange sqref="C10:C123" name="Range1"/>
    <protectedRange sqref="BM10:BM123" name="Range5_7"/>
    <protectedRange sqref="BP10:BP123" name="Range5_8"/>
    <protectedRange sqref="BS10:BS123" name="Range5_9"/>
    <protectedRange sqref="BY10:BY123" name="Range5_10"/>
    <protectedRange sqref="CH10:CH123" name="Range5_13"/>
    <protectedRange sqref="D10:D123" name="Range1_1"/>
    <protectedRange sqref="AG10:AG123" name="Range4_4"/>
    <protectedRange sqref="AT10:AT123" name="Range4_16"/>
    <protectedRange sqref="BG10:BG123" name="Range5_1"/>
    <protectedRange sqref="BV10:BV123" name="Range5_3"/>
    <protectedRange sqref="CB10:CB123" name="Range5_15"/>
    <protectedRange sqref="U10:U123" name="Range4_20"/>
    <protectedRange sqref="Y10:Y123" name="Range4_21"/>
    <protectedRange sqref="AC10:AC123" name="Range4_23"/>
    <protectedRange sqref="CE10:CE123" name="Range5_14"/>
    <protectedRange sqref="CN10:CN123" name="Range5_22"/>
    <protectedRange sqref="AQ10:AQ123" name="Range4_2"/>
    <protectedRange sqref="CX10:CX123" name="Range6_2_1"/>
    <protectedRange sqref="DJ10:DJ123" name="Range6_2_2"/>
    <protectedRange sqref="AP10:AP123" name="Range4_2_7"/>
    <protectedRange sqref="AS10:AS123" name="Range4_2_8"/>
    <protectedRange sqref="AV10:AV123" name="Range4_2_9"/>
    <protectedRange sqref="AY10:AY123" name="Range4_2_10"/>
    <protectedRange sqref="BB10:BB123" name="Range4_2_11"/>
    <protectedRange sqref="BU10:BU123" name="Range5_2_5"/>
    <protectedRange sqref="BX10:BX123" name="Range5_2_6"/>
    <protectedRange sqref="CG10:CG123" name="Range5_2_9"/>
    <protectedRange sqref="CM10:CM123" name="Range5_2_11"/>
    <protectedRange sqref="CW10:CW123" name="Range6_2_3"/>
    <protectedRange sqref="CZ10:CZ123" name="Range6_2_4"/>
    <protectedRange sqref="DC10:DC123" name="Range6_2_5"/>
    <protectedRange sqref="DF10:DF123" name="Range6_2_6"/>
    <protectedRange sqref="DI10:DI123" name="Range6_2_7"/>
    <protectedRange sqref="DL10:DM123" name="Range6_2_8"/>
    <protectedRange sqref="CA10:CA123" name="Range5_2_13"/>
    <protectedRange sqref="CP10:CQ123" name="Range5"/>
    <protectedRange sqref="S10:S123" name="Range4"/>
    <protectedRange sqref="W10:W123" name="Range4_7"/>
    <protectedRange sqref="AA10:AA123" name="Range4_10"/>
    <protectedRange sqref="AE10:AE123" name="Range4_14"/>
    <protectedRange sqref="AI10:AI123" name="Range4_19"/>
    <protectedRange sqref="BI10:BI123" name="Range5_12"/>
    <protectedRange sqref="BL10:BL123" name="Range5_19"/>
    <protectedRange sqref="BO10:BO123" name="Range5_23"/>
    <protectedRange sqref="BR10:BR123" name="Range5_24"/>
    <protectedRange sqref="CD10:CD123" name="Range5_25"/>
    <protectedRange sqref="CJ10:CJ123" name="Range5_26"/>
    <protectedRange sqref="AM10:AM123" name="Range4_25"/>
  </protectedRanges>
  <mergeCells count="124">
    <mergeCell ref="BJ6:BL6"/>
    <mergeCell ref="BV6:BX6"/>
    <mergeCell ref="AZ5:BB6"/>
    <mergeCell ref="BS5:CA5"/>
    <mergeCell ref="BY6:CA6"/>
    <mergeCell ref="BS6:BU6"/>
    <mergeCell ref="BP6:BR6"/>
    <mergeCell ref="BM6:BO6"/>
    <mergeCell ref="BC6:BF6"/>
    <mergeCell ref="CU4:DL4"/>
    <mergeCell ref="CU7:CU8"/>
    <mergeCell ref="M6:P6"/>
    <mergeCell ref="CE6:CG6"/>
    <mergeCell ref="AN5:AY5"/>
    <mergeCell ref="AW6:AY6"/>
    <mergeCell ref="U6:X6"/>
    <mergeCell ref="Y6:AB6"/>
    <mergeCell ref="BC5:BR5"/>
    <mergeCell ref="BG6:BI6"/>
    <mergeCell ref="A1:N1"/>
    <mergeCell ref="A2:N2"/>
    <mergeCell ref="Q3:S3"/>
    <mergeCell ref="A4:A8"/>
    <mergeCell ref="B4:B8"/>
    <mergeCell ref="J7:L7"/>
    <mergeCell ref="I4:L6"/>
    <mergeCell ref="M7:M8"/>
    <mergeCell ref="C4:C8"/>
    <mergeCell ref="D4:D8"/>
    <mergeCell ref="Q6:T6"/>
    <mergeCell ref="AC6:AF6"/>
    <mergeCell ref="AG6:AJ6"/>
    <mergeCell ref="AN6:AP6"/>
    <mergeCell ref="AW7:AW8"/>
    <mergeCell ref="AK6:AM6"/>
    <mergeCell ref="AQ6:AS6"/>
    <mergeCell ref="AT6:AV6"/>
    <mergeCell ref="AN7:AN8"/>
    <mergeCell ref="V7:X7"/>
    <mergeCell ref="E4:H6"/>
    <mergeCell ref="I7:I8"/>
    <mergeCell ref="M5:AM5"/>
    <mergeCell ref="AC7:AC8"/>
    <mergeCell ref="AD7:AF7"/>
    <mergeCell ref="AG7:AG8"/>
    <mergeCell ref="Q7:Q8"/>
    <mergeCell ref="M4:CP4"/>
    <mergeCell ref="CB6:CD6"/>
    <mergeCell ref="AH7:AJ7"/>
    <mergeCell ref="BJ7:BJ8"/>
    <mergeCell ref="R7:T7"/>
    <mergeCell ref="E7:E8"/>
    <mergeCell ref="F7:H7"/>
    <mergeCell ref="AK7:AK8"/>
    <mergeCell ref="N7:P7"/>
    <mergeCell ref="BG7:BG8"/>
    <mergeCell ref="AU7:AV7"/>
    <mergeCell ref="AL7:AM7"/>
    <mergeCell ref="U7:U8"/>
    <mergeCell ref="Y7:Y8"/>
    <mergeCell ref="Z7:AB7"/>
    <mergeCell ref="AT7:AT8"/>
    <mergeCell ref="AR7:AS7"/>
    <mergeCell ref="AO7:AP7"/>
    <mergeCell ref="AQ7:AQ8"/>
    <mergeCell ref="CF7:CG7"/>
    <mergeCell ref="BK7:BL7"/>
    <mergeCell ref="AX7:AY7"/>
    <mergeCell ref="AZ7:AZ8"/>
    <mergeCell ref="BA7:BB7"/>
    <mergeCell ref="BN7:BO7"/>
    <mergeCell ref="BM7:BM8"/>
    <mergeCell ref="BD7:BF7"/>
    <mergeCell ref="BH7:BI7"/>
    <mergeCell ref="BC7:BC8"/>
    <mergeCell ref="CE7:CE8"/>
    <mergeCell ref="BP7:BP8"/>
    <mergeCell ref="BW7:BX7"/>
    <mergeCell ref="BY7:BY8"/>
    <mergeCell ref="CC7:CD7"/>
    <mergeCell ref="BT7:BU7"/>
    <mergeCell ref="BV7:BV8"/>
    <mergeCell ref="BQ7:BR7"/>
    <mergeCell ref="BS7:BS8"/>
    <mergeCell ref="CH7:CH8"/>
    <mergeCell ref="CL7:CM7"/>
    <mergeCell ref="CN5:CP6"/>
    <mergeCell ref="CU6:CW6"/>
    <mergeCell ref="CU5:CZ5"/>
    <mergeCell ref="CX6:CZ6"/>
    <mergeCell ref="CR4:CT6"/>
    <mergeCell ref="CV7:CW7"/>
    <mergeCell ref="CX7:CX8"/>
    <mergeCell ref="CQ4:CQ8"/>
    <mergeCell ref="DN4:DP6"/>
    <mergeCell ref="DJ6:DL6"/>
    <mergeCell ref="CN7:CN8"/>
    <mergeCell ref="DO7:DP7"/>
    <mergeCell ref="DN7:DN8"/>
    <mergeCell ref="DH7:DI7"/>
    <mergeCell ref="DE7:DF7"/>
    <mergeCell ref="DM4:DM8"/>
    <mergeCell ref="CY7:CZ7"/>
    <mergeCell ref="DA7:DA8"/>
    <mergeCell ref="CK7:CK8"/>
    <mergeCell ref="DD5:DL5"/>
    <mergeCell ref="CR7:CR8"/>
    <mergeCell ref="CS7:CT7"/>
    <mergeCell ref="DG6:DI6"/>
    <mergeCell ref="DJ7:DJ8"/>
    <mergeCell ref="DB7:DC7"/>
    <mergeCell ref="DK7:DL7"/>
    <mergeCell ref="DG7:DG8"/>
    <mergeCell ref="DD6:DF6"/>
    <mergeCell ref="BM3:BN3"/>
    <mergeCell ref="DD7:DD8"/>
    <mergeCell ref="CI7:CJ7"/>
    <mergeCell ref="BZ7:CA7"/>
    <mergeCell ref="CB7:CB8"/>
    <mergeCell ref="DA5:DC6"/>
    <mergeCell ref="CO7:CP7"/>
    <mergeCell ref="CB5:CG5"/>
    <mergeCell ref="CK5:CM6"/>
    <mergeCell ref="CH5:CJ6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4"/>
  <sheetViews>
    <sheetView zoomScalePageLayoutView="0" workbookViewId="0" topLeftCell="A1">
      <selection activeCell="Q4" sqref="Q4:Q6"/>
    </sheetView>
  </sheetViews>
  <sheetFormatPr defaultColWidth="8.796875" defaultRowHeight="15"/>
  <cols>
    <col min="1" max="1" width="4.19921875" style="37" customWidth="1"/>
    <col min="2" max="2" width="15.3984375" style="37" customWidth="1"/>
    <col min="3" max="3" width="10.5" style="37" customWidth="1"/>
    <col min="4" max="4" width="10.8984375" style="37" customWidth="1"/>
    <col min="5" max="5" width="8.8984375" style="37" customWidth="1"/>
    <col min="6" max="6" width="8.3984375" style="37" customWidth="1"/>
    <col min="7" max="7" width="9.69921875" style="37" customWidth="1"/>
    <col min="8" max="8" width="9.19921875" style="37" customWidth="1"/>
    <col min="9" max="9" width="9" style="37" customWidth="1"/>
    <col min="10" max="10" width="9.3984375" style="37" bestFit="1" customWidth="1"/>
    <col min="11" max="11" width="10.19921875" style="37" customWidth="1"/>
    <col min="12" max="12" width="9.19921875" style="37" customWidth="1"/>
    <col min="13" max="13" width="9.5" style="37" customWidth="1"/>
    <col min="14" max="14" width="8.19921875" style="37" customWidth="1"/>
    <col min="15" max="15" width="10.09765625" style="37" customWidth="1"/>
    <col min="16" max="17" width="9.8984375" style="37" customWidth="1"/>
    <col min="18" max="18" width="10.19921875" style="37" customWidth="1"/>
    <col min="19" max="16384" width="9" style="37" customWidth="1"/>
  </cols>
  <sheetData>
    <row r="1" ht="5.25" customHeight="1"/>
    <row r="2" spans="3:18" ht="24" customHeight="1">
      <c r="C2" s="159" t="s">
        <v>165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4" spans="1:18" ht="71.25" customHeight="1">
      <c r="A4" s="16"/>
      <c r="B4" s="160" t="s">
        <v>122</v>
      </c>
      <c r="C4" s="125" t="s">
        <v>166</v>
      </c>
      <c r="D4" s="126"/>
      <c r="E4" s="126"/>
      <c r="F4" s="127"/>
      <c r="G4" s="163" t="s">
        <v>173</v>
      </c>
      <c r="H4" s="163" t="s">
        <v>167</v>
      </c>
      <c r="I4" s="163" t="s">
        <v>174</v>
      </c>
      <c r="J4" s="163" t="s">
        <v>168</v>
      </c>
      <c r="K4" s="125" t="s">
        <v>141</v>
      </c>
      <c r="L4" s="126"/>
      <c r="M4" s="126"/>
      <c r="N4" s="127"/>
      <c r="O4" s="163" t="s">
        <v>175</v>
      </c>
      <c r="P4" s="163" t="s">
        <v>167</v>
      </c>
      <c r="Q4" s="163" t="s">
        <v>176</v>
      </c>
      <c r="R4" s="163" t="s">
        <v>169</v>
      </c>
    </row>
    <row r="5" spans="1:18" ht="17.25" customHeight="1">
      <c r="A5" s="17"/>
      <c r="B5" s="161"/>
      <c r="C5" s="61" t="s">
        <v>163</v>
      </c>
      <c r="D5" s="106" t="s">
        <v>4</v>
      </c>
      <c r="E5" s="107"/>
      <c r="F5" s="108"/>
      <c r="G5" s="163"/>
      <c r="H5" s="163"/>
      <c r="I5" s="163"/>
      <c r="J5" s="163"/>
      <c r="K5" s="61" t="s">
        <v>163</v>
      </c>
      <c r="L5" s="106" t="s">
        <v>4</v>
      </c>
      <c r="M5" s="107"/>
      <c r="N5" s="108"/>
      <c r="O5" s="163"/>
      <c r="P5" s="163"/>
      <c r="Q5" s="163"/>
      <c r="R5" s="163"/>
    </row>
    <row r="6" spans="1:18" ht="26.25" customHeight="1">
      <c r="A6" s="17"/>
      <c r="B6" s="161"/>
      <c r="C6" s="62"/>
      <c r="D6" s="7" t="s">
        <v>164</v>
      </c>
      <c r="E6" s="8" t="s">
        <v>5</v>
      </c>
      <c r="F6" s="8" t="s">
        <v>6</v>
      </c>
      <c r="G6" s="163"/>
      <c r="H6" s="163"/>
      <c r="I6" s="163"/>
      <c r="J6" s="163"/>
      <c r="K6" s="62"/>
      <c r="L6" s="7" t="s">
        <v>164</v>
      </c>
      <c r="M6" s="8" t="s">
        <v>5</v>
      </c>
      <c r="N6" s="8" t="s">
        <v>6</v>
      </c>
      <c r="O6" s="163"/>
      <c r="P6" s="163"/>
      <c r="Q6" s="163"/>
      <c r="R6" s="163"/>
    </row>
    <row r="7" spans="1:18" ht="15" customHeight="1">
      <c r="A7" s="17"/>
      <c r="B7" s="162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</row>
    <row r="8" spans="1:18" ht="20.25" customHeight="1">
      <c r="A8" s="15">
        <v>1</v>
      </c>
      <c r="B8" s="20" t="s">
        <v>7</v>
      </c>
      <c r="C8" s="47">
        <f>Sheet2!M10</f>
        <v>112000</v>
      </c>
      <c r="D8" s="47">
        <f>Sheet2!N10</f>
        <v>46666.66666666667</v>
      </c>
      <c r="E8" s="47">
        <f>Sheet2!O10</f>
        <v>42472.7234</v>
      </c>
      <c r="F8" s="47">
        <f>Sheet2!P10</f>
        <v>91.01297871428571</v>
      </c>
      <c r="G8" s="52">
        <v>228278.9</v>
      </c>
      <c r="H8" s="52">
        <v>118314.2</v>
      </c>
      <c r="I8" s="53">
        <v>0</v>
      </c>
      <c r="J8" s="50">
        <v>0</v>
      </c>
      <c r="K8" s="47">
        <f>Sheet2!U10</f>
        <v>28000</v>
      </c>
      <c r="L8" s="47">
        <f>Sheet2!V10</f>
        <v>11666.666666666668</v>
      </c>
      <c r="M8" s="47">
        <f>Sheet2!W10</f>
        <v>7448.2993</v>
      </c>
      <c r="N8" s="47">
        <f>Sheet2!X10</f>
        <v>63.84256542857142</v>
      </c>
      <c r="O8" s="54">
        <v>98951.7</v>
      </c>
      <c r="P8" s="54">
        <v>53932</v>
      </c>
      <c r="Q8" s="53">
        <v>0</v>
      </c>
      <c r="R8" s="50">
        <v>0</v>
      </c>
    </row>
    <row r="9" spans="1:18" ht="18.75" customHeight="1">
      <c r="A9" s="15">
        <v>2</v>
      </c>
      <c r="B9" s="20" t="s">
        <v>8</v>
      </c>
      <c r="C9" s="47">
        <f>Sheet2!M11</f>
        <v>6262</v>
      </c>
      <c r="D9" s="47">
        <f>Sheet2!N11</f>
        <v>2609.166666666667</v>
      </c>
      <c r="E9" s="47">
        <f>Sheet2!O11</f>
        <v>1792.427</v>
      </c>
      <c r="F9" s="47">
        <f>Sheet2!P11</f>
        <v>68.6972979878633</v>
      </c>
      <c r="G9" s="52">
        <v>5884.1</v>
      </c>
      <c r="H9" s="52">
        <v>2418.5</v>
      </c>
      <c r="I9" s="53">
        <v>0</v>
      </c>
      <c r="J9" s="50">
        <v>0</v>
      </c>
      <c r="K9" s="47">
        <f>Sheet2!U11</f>
        <v>4556.2</v>
      </c>
      <c r="L9" s="47">
        <f>Sheet2!V11</f>
        <v>1898.4166666666667</v>
      </c>
      <c r="M9" s="47">
        <f>Sheet2!W11</f>
        <v>1354.765</v>
      </c>
      <c r="N9" s="47">
        <f>Sheet2!X11</f>
        <v>71.36289012773803</v>
      </c>
      <c r="O9" s="54">
        <v>8209.7</v>
      </c>
      <c r="P9" s="54">
        <v>5034.8</v>
      </c>
      <c r="Q9" s="53">
        <v>0</v>
      </c>
      <c r="R9" s="50">
        <v>0</v>
      </c>
    </row>
    <row r="10" spans="1:18" ht="18.75" customHeight="1">
      <c r="A10" s="15">
        <v>3</v>
      </c>
      <c r="B10" s="20" t="s">
        <v>9</v>
      </c>
      <c r="C10" s="47">
        <f>Sheet2!M12</f>
        <v>1494.8999999999999</v>
      </c>
      <c r="D10" s="47">
        <f>Sheet2!N12</f>
        <v>622.875</v>
      </c>
      <c r="E10" s="47">
        <f>Sheet2!O12</f>
        <v>644.9300000000001</v>
      </c>
      <c r="F10" s="47">
        <f>Sheet2!P12</f>
        <v>103.54083885209715</v>
      </c>
      <c r="G10" s="52">
        <v>831.5999999999999</v>
      </c>
      <c r="H10" s="52">
        <v>274.2</v>
      </c>
      <c r="I10" s="53">
        <v>0</v>
      </c>
      <c r="J10" s="50">
        <v>0</v>
      </c>
      <c r="K10" s="47">
        <f>Sheet2!U12</f>
        <v>387.9</v>
      </c>
      <c r="L10" s="47">
        <f>Sheet2!V12</f>
        <v>161.62499999999997</v>
      </c>
      <c r="M10" s="47">
        <f>Sheet2!W12</f>
        <v>189.996</v>
      </c>
      <c r="N10" s="47">
        <f>Sheet2!X12</f>
        <v>117.55359628770303</v>
      </c>
      <c r="O10" s="54">
        <v>231.6</v>
      </c>
      <c r="P10" s="54">
        <v>118.3</v>
      </c>
      <c r="Q10" s="53">
        <v>0</v>
      </c>
      <c r="R10" s="50">
        <v>0</v>
      </c>
    </row>
    <row r="11" spans="1:18" ht="18.75" customHeight="1">
      <c r="A11" s="15">
        <v>4</v>
      </c>
      <c r="B11" s="20" t="s">
        <v>10</v>
      </c>
      <c r="C11" s="47">
        <f>Sheet2!M13</f>
        <v>953</v>
      </c>
      <c r="D11" s="47">
        <f>Sheet2!N13</f>
        <v>397.0833333333333</v>
      </c>
      <c r="E11" s="47">
        <f>Sheet2!O13</f>
        <v>362.103</v>
      </c>
      <c r="F11" s="47">
        <f>Sheet2!P13</f>
        <v>91.19068205666318</v>
      </c>
      <c r="G11" s="52">
        <v>559.6</v>
      </c>
      <c r="H11" s="52">
        <v>206.5</v>
      </c>
      <c r="I11" s="53">
        <v>0</v>
      </c>
      <c r="J11" s="50">
        <v>0</v>
      </c>
      <c r="K11" s="47">
        <f>Sheet2!U13</f>
        <v>1410</v>
      </c>
      <c r="L11" s="47">
        <f>Sheet2!V13</f>
        <v>587.5</v>
      </c>
      <c r="M11" s="47">
        <f>Sheet2!W13</f>
        <v>500</v>
      </c>
      <c r="N11" s="47">
        <f>Sheet2!X13</f>
        <v>85.1063829787234</v>
      </c>
      <c r="O11" s="54">
        <v>1772.3</v>
      </c>
      <c r="P11" s="54">
        <v>1142.2</v>
      </c>
      <c r="Q11" s="53">
        <v>0</v>
      </c>
      <c r="R11" s="50">
        <v>0</v>
      </c>
    </row>
    <row r="12" spans="1:18" ht="18.75" customHeight="1">
      <c r="A12" s="15">
        <v>5</v>
      </c>
      <c r="B12" s="20" t="s">
        <v>11</v>
      </c>
      <c r="C12" s="47">
        <f>Sheet2!M14</f>
        <v>2539</v>
      </c>
      <c r="D12" s="47">
        <f>Sheet2!N14</f>
        <v>1057.9166666666667</v>
      </c>
      <c r="E12" s="47">
        <f>Sheet2!O14</f>
        <v>578.148</v>
      </c>
      <c r="F12" s="47">
        <f>Sheet2!P14</f>
        <v>54.649673099645526</v>
      </c>
      <c r="G12" s="52">
        <v>1512.9</v>
      </c>
      <c r="H12" s="52">
        <v>689.8</v>
      </c>
      <c r="I12" s="53">
        <v>0</v>
      </c>
      <c r="J12" s="50">
        <v>0</v>
      </c>
      <c r="K12" s="47">
        <f>Sheet2!U14</f>
        <v>3648.9</v>
      </c>
      <c r="L12" s="47">
        <f>Sheet2!V14</f>
        <v>1520.375</v>
      </c>
      <c r="M12" s="47">
        <f>Sheet2!W14</f>
        <v>678</v>
      </c>
      <c r="N12" s="47">
        <f>Sheet2!X14</f>
        <v>44.59426128422264</v>
      </c>
      <c r="O12" s="54">
        <v>8757.1</v>
      </c>
      <c r="P12" s="54">
        <v>7167.1</v>
      </c>
      <c r="Q12" s="53">
        <v>0</v>
      </c>
      <c r="R12" s="50">
        <v>0</v>
      </c>
    </row>
    <row r="13" spans="1:18" ht="18.75" customHeight="1">
      <c r="A13" s="15">
        <v>6</v>
      </c>
      <c r="B13" s="20" t="s">
        <v>12</v>
      </c>
      <c r="C13" s="47">
        <f>Sheet2!M15</f>
        <v>9094.8</v>
      </c>
      <c r="D13" s="47">
        <f>Sheet2!N15</f>
        <v>3789.5</v>
      </c>
      <c r="E13" s="47">
        <f>Sheet2!O15</f>
        <v>2056.376</v>
      </c>
      <c r="F13" s="47">
        <f>Sheet2!P15</f>
        <v>54.26510093679906</v>
      </c>
      <c r="G13" s="52">
        <v>8989.4</v>
      </c>
      <c r="H13" s="52">
        <v>4168.2</v>
      </c>
      <c r="I13" s="53">
        <v>0</v>
      </c>
      <c r="J13" s="50">
        <v>0</v>
      </c>
      <c r="K13" s="47">
        <f>Sheet2!U15</f>
        <v>2544.8</v>
      </c>
      <c r="L13" s="47">
        <f>Sheet2!V15</f>
        <v>1060.3333333333335</v>
      </c>
      <c r="M13" s="47">
        <f>Sheet2!W15</f>
        <v>685.772</v>
      </c>
      <c r="N13" s="47">
        <f>Sheet2!X15</f>
        <v>64.67513360578434</v>
      </c>
      <c r="O13" s="54">
        <v>5017</v>
      </c>
      <c r="P13" s="54">
        <v>2850.5</v>
      </c>
      <c r="Q13" s="53">
        <v>0</v>
      </c>
      <c r="R13" s="50">
        <v>0</v>
      </c>
    </row>
    <row r="14" spans="1:18" ht="18.75" customHeight="1">
      <c r="A14" s="15">
        <v>7</v>
      </c>
      <c r="B14" s="20" t="s">
        <v>13</v>
      </c>
      <c r="C14" s="47">
        <f>Sheet2!M16</f>
        <v>1415</v>
      </c>
      <c r="D14" s="47">
        <f>Sheet2!N16</f>
        <v>589.5833333333334</v>
      </c>
      <c r="E14" s="47">
        <f>Sheet2!O16</f>
        <v>736.917</v>
      </c>
      <c r="F14" s="47">
        <f>Sheet2!P16</f>
        <v>124.98945583038869</v>
      </c>
      <c r="G14" s="52">
        <v>2024.3</v>
      </c>
      <c r="H14" s="52">
        <v>962</v>
      </c>
      <c r="I14" s="53">
        <v>0</v>
      </c>
      <c r="J14" s="50">
        <v>0</v>
      </c>
      <c r="K14" s="47">
        <f>Sheet2!U16</f>
        <v>3035.9</v>
      </c>
      <c r="L14" s="47">
        <f>Sheet2!V16</f>
        <v>1264.9583333333335</v>
      </c>
      <c r="M14" s="47">
        <f>Sheet2!W16</f>
        <v>804.497</v>
      </c>
      <c r="N14" s="47">
        <f>Sheet2!X16</f>
        <v>63.59869560920978</v>
      </c>
      <c r="O14" s="54">
        <v>5037.4</v>
      </c>
      <c r="P14" s="54">
        <v>2831.2</v>
      </c>
      <c r="Q14" s="53">
        <v>0</v>
      </c>
      <c r="R14" s="50">
        <v>0</v>
      </c>
    </row>
    <row r="15" spans="1:18" ht="18.75" customHeight="1">
      <c r="A15" s="15">
        <v>8</v>
      </c>
      <c r="B15" s="20" t="s">
        <v>14</v>
      </c>
      <c r="C15" s="47">
        <f>Sheet2!M17</f>
        <v>2647.1</v>
      </c>
      <c r="D15" s="47">
        <f>Sheet2!N17</f>
        <v>1102.9583333333333</v>
      </c>
      <c r="E15" s="47">
        <f>Sheet2!O17</f>
        <v>877.981</v>
      </c>
      <c r="F15" s="47">
        <f>Sheet2!P17</f>
        <v>79.60237240754033</v>
      </c>
      <c r="G15" s="52">
        <v>2077.3</v>
      </c>
      <c r="H15" s="52">
        <v>944.2</v>
      </c>
      <c r="I15" s="53">
        <v>0</v>
      </c>
      <c r="J15" s="50">
        <v>0</v>
      </c>
      <c r="K15" s="47">
        <f>Sheet2!U17</f>
        <v>3938</v>
      </c>
      <c r="L15" s="47">
        <f>Sheet2!V17</f>
        <v>1640.8333333333335</v>
      </c>
      <c r="M15" s="47">
        <f>Sheet2!W17</f>
        <v>1107.6524</v>
      </c>
      <c r="N15" s="47">
        <f>Sheet2!X17</f>
        <v>67.50547892331132</v>
      </c>
      <c r="O15" s="54">
        <v>6754</v>
      </c>
      <c r="P15" s="54">
        <v>5044.7</v>
      </c>
      <c r="Q15" s="53">
        <v>0</v>
      </c>
      <c r="R15" s="50">
        <v>0</v>
      </c>
    </row>
    <row r="16" spans="1:18" ht="18.75" customHeight="1">
      <c r="A16" s="15">
        <v>9</v>
      </c>
      <c r="B16" s="20" t="s">
        <v>15</v>
      </c>
      <c r="C16" s="47">
        <f>Sheet2!M18</f>
        <v>3878.1</v>
      </c>
      <c r="D16" s="47">
        <f>Sheet2!N18</f>
        <v>1615.875</v>
      </c>
      <c r="E16" s="47">
        <f>Sheet2!O18</f>
        <v>1724.995</v>
      </c>
      <c r="F16" s="47">
        <f>Sheet2!P18</f>
        <v>106.75299760191845</v>
      </c>
      <c r="G16" s="52">
        <v>5105.1</v>
      </c>
      <c r="H16" s="52">
        <v>2673.2</v>
      </c>
      <c r="I16" s="53">
        <v>0</v>
      </c>
      <c r="J16" s="50">
        <v>0</v>
      </c>
      <c r="K16" s="47">
        <f>Sheet2!U18</f>
        <v>1620.2</v>
      </c>
      <c r="L16" s="47">
        <f>Sheet2!V18</f>
        <v>675.0833333333334</v>
      </c>
      <c r="M16" s="47">
        <f>Sheet2!W18</f>
        <v>537.748</v>
      </c>
      <c r="N16" s="47">
        <f>Sheet2!X18</f>
        <v>79.65653623009506</v>
      </c>
      <c r="O16" s="54">
        <v>2136.1</v>
      </c>
      <c r="P16" s="54">
        <v>1443.3</v>
      </c>
      <c r="Q16" s="53">
        <v>0</v>
      </c>
      <c r="R16" s="50">
        <v>0</v>
      </c>
    </row>
    <row r="17" spans="1:18" ht="18.75" customHeight="1">
      <c r="A17" s="15">
        <v>10</v>
      </c>
      <c r="B17" s="20" t="s">
        <v>16</v>
      </c>
      <c r="C17" s="47">
        <f>Sheet2!M19</f>
        <v>14159.5</v>
      </c>
      <c r="D17" s="47">
        <f>Sheet2!N19</f>
        <v>5899.791666666667</v>
      </c>
      <c r="E17" s="47">
        <f>Sheet2!O19</f>
        <v>4142.336</v>
      </c>
      <c r="F17" s="47">
        <f>Sheet2!P19</f>
        <v>70.21156396765423</v>
      </c>
      <c r="G17" s="52">
        <v>22815.1</v>
      </c>
      <c r="H17" s="52">
        <v>10849.1</v>
      </c>
      <c r="I17" s="53">
        <v>0</v>
      </c>
      <c r="J17" s="50">
        <v>0</v>
      </c>
      <c r="K17" s="47">
        <f>Sheet2!U19</f>
        <v>4321.9</v>
      </c>
      <c r="L17" s="47">
        <f>Sheet2!V19</f>
        <v>1800.7916666666665</v>
      </c>
      <c r="M17" s="47">
        <f>Sheet2!W19</f>
        <v>144.25</v>
      </c>
      <c r="N17" s="47">
        <f>Sheet2!X19</f>
        <v>8.01036581133298</v>
      </c>
      <c r="O17" s="54">
        <v>14124.1</v>
      </c>
      <c r="P17" s="54">
        <v>7538.3</v>
      </c>
      <c r="Q17" s="53">
        <v>0</v>
      </c>
      <c r="R17" s="50">
        <v>0</v>
      </c>
    </row>
    <row r="18" spans="1:18" ht="18.75" customHeight="1">
      <c r="A18" s="15">
        <v>11</v>
      </c>
      <c r="B18" s="20" t="s">
        <v>17</v>
      </c>
      <c r="C18" s="47">
        <f>Sheet2!M20</f>
        <v>55</v>
      </c>
      <c r="D18" s="47">
        <f>Sheet2!N20</f>
        <v>22.916666666666664</v>
      </c>
      <c r="E18" s="47">
        <f>Sheet2!O20</f>
        <v>38.7</v>
      </c>
      <c r="F18" s="47">
        <f>Sheet2!P20</f>
        <v>168.8727272727273</v>
      </c>
      <c r="G18" s="52">
        <v>144.5</v>
      </c>
      <c r="H18" s="52">
        <v>68.7</v>
      </c>
      <c r="I18" s="53">
        <v>0</v>
      </c>
      <c r="J18" s="50">
        <v>0</v>
      </c>
      <c r="K18" s="47">
        <f>Sheet2!U20</f>
        <v>70</v>
      </c>
      <c r="L18" s="47">
        <f>Sheet2!V20</f>
        <v>29.166666666666664</v>
      </c>
      <c r="M18" s="47">
        <f>Sheet2!W20</f>
        <v>30</v>
      </c>
      <c r="N18" s="47">
        <f>Sheet2!X20</f>
        <v>102.85714285714288</v>
      </c>
      <c r="O18" s="54">
        <v>573.8</v>
      </c>
      <c r="P18" s="54">
        <v>305.7</v>
      </c>
      <c r="Q18" s="53">
        <v>0</v>
      </c>
      <c r="R18" s="50">
        <v>0</v>
      </c>
    </row>
    <row r="19" spans="1:18" ht="18.75" customHeight="1">
      <c r="A19" s="15">
        <v>12</v>
      </c>
      <c r="B19" s="20" t="s">
        <v>18</v>
      </c>
      <c r="C19" s="47">
        <f>Sheet2!M21</f>
        <v>730</v>
      </c>
      <c r="D19" s="47">
        <f>Sheet2!N21</f>
        <v>304.16666666666663</v>
      </c>
      <c r="E19" s="47">
        <f>Sheet2!O21</f>
        <v>139.2</v>
      </c>
      <c r="F19" s="47">
        <f>Sheet2!P21</f>
        <v>45.76438356164384</v>
      </c>
      <c r="G19" s="52">
        <v>2491.3999999999996</v>
      </c>
      <c r="H19" s="52">
        <v>1147.8</v>
      </c>
      <c r="I19" s="53">
        <v>0</v>
      </c>
      <c r="J19" s="50">
        <v>0</v>
      </c>
      <c r="K19" s="47">
        <f>Sheet2!U21</f>
        <v>480</v>
      </c>
      <c r="L19" s="47">
        <f>Sheet2!V21</f>
        <v>200</v>
      </c>
      <c r="M19" s="47">
        <f>Sheet2!W21</f>
        <v>60.7</v>
      </c>
      <c r="N19" s="47">
        <f>Sheet2!X21</f>
        <v>30.349999999999998</v>
      </c>
      <c r="O19" s="54">
        <v>1008.0999999999999</v>
      </c>
      <c r="P19" s="54">
        <v>640.3</v>
      </c>
      <c r="Q19" s="53">
        <v>0</v>
      </c>
      <c r="R19" s="50">
        <v>0</v>
      </c>
    </row>
    <row r="20" spans="1:18" ht="18.75" customHeight="1">
      <c r="A20" s="15">
        <v>13</v>
      </c>
      <c r="B20" s="20" t="s">
        <v>19</v>
      </c>
      <c r="C20" s="47">
        <f>Sheet2!M22</f>
        <v>12100</v>
      </c>
      <c r="D20" s="47">
        <f>Sheet2!N22</f>
        <v>5041.666666666667</v>
      </c>
      <c r="E20" s="47">
        <f>Sheet2!O22</f>
        <v>9428.123</v>
      </c>
      <c r="F20" s="47">
        <f>Sheet2!P22</f>
        <v>187.00409256198344</v>
      </c>
      <c r="G20" s="52">
        <v>25205.3</v>
      </c>
      <c r="H20" s="52">
        <v>14285.2</v>
      </c>
      <c r="I20" s="53">
        <v>0</v>
      </c>
      <c r="J20" s="50">
        <v>0</v>
      </c>
      <c r="K20" s="47">
        <f>Sheet2!U22</f>
        <v>13000</v>
      </c>
      <c r="L20" s="47">
        <f>Sheet2!V22</f>
        <v>5416.666666666666</v>
      </c>
      <c r="M20" s="47">
        <f>Sheet2!W22</f>
        <v>5657.917</v>
      </c>
      <c r="N20" s="47">
        <f>Sheet2!X22</f>
        <v>104.45385230769233</v>
      </c>
      <c r="O20" s="54">
        <v>29145.1</v>
      </c>
      <c r="P20" s="54">
        <v>23605.4</v>
      </c>
      <c r="Q20" s="53">
        <v>0</v>
      </c>
      <c r="R20" s="50">
        <v>0</v>
      </c>
    </row>
    <row r="21" spans="1:18" ht="18.75" customHeight="1">
      <c r="A21" s="15">
        <v>14</v>
      </c>
      <c r="B21" s="20" t="s">
        <v>20</v>
      </c>
      <c r="C21" s="47">
        <f>Sheet2!M23</f>
        <v>7128.5</v>
      </c>
      <c r="D21" s="47">
        <f>Sheet2!N23</f>
        <v>2970.208333333333</v>
      </c>
      <c r="E21" s="47">
        <f>Sheet2!O23</f>
        <v>2399.551</v>
      </c>
      <c r="F21" s="47">
        <f>Sheet2!P23</f>
        <v>80.78729606509084</v>
      </c>
      <c r="G21" s="52">
        <v>11941.8</v>
      </c>
      <c r="H21" s="52">
        <v>5493.2</v>
      </c>
      <c r="I21" s="53">
        <v>0</v>
      </c>
      <c r="J21" s="50">
        <v>0</v>
      </c>
      <c r="K21" s="47">
        <f>Sheet2!U23</f>
        <v>10300</v>
      </c>
      <c r="L21" s="47">
        <f>Sheet2!V23</f>
        <v>4291.666666666667</v>
      </c>
      <c r="M21" s="47">
        <f>Sheet2!W23</f>
        <v>1035.8138</v>
      </c>
      <c r="N21" s="47">
        <f>Sheet2!X23</f>
        <v>24.135467184466012</v>
      </c>
      <c r="O21" s="54">
        <v>40022.1</v>
      </c>
      <c r="P21" s="54">
        <v>23114.3</v>
      </c>
      <c r="Q21" s="53">
        <v>0</v>
      </c>
      <c r="R21" s="50">
        <v>0</v>
      </c>
    </row>
    <row r="22" spans="1:18" ht="18.75" customHeight="1">
      <c r="A22" s="15">
        <v>15</v>
      </c>
      <c r="B22" s="20" t="s">
        <v>21</v>
      </c>
      <c r="C22" s="47">
        <f>Sheet2!M24</f>
        <v>2559.1</v>
      </c>
      <c r="D22" s="47">
        <f>Sheet2!N24</f>
        <v>1066.2916666666665</v>
      </c>
      <c r="E22" s="47">
        <f>Sheet2!O24</f>
        <v>655.443</v>
      </c>
      <c r="F22" s="47">
        <f>Sheet2!P24</f>
        <v>61.469391582978396</v>
      </c>
      <c r="G22" s="52">
        <v>1937.5</v>
      </c>
      <c r="H22" s="52">
        <v>764.3</v>
      </c>
      <c r="I22" s="53">
        <v>0</v>
      </c>
      <c r="J22" s="50">
        <v>0</v>
      </c>
      <c r="K22" s="47">
        <f>Sheet2!U24</f>
        <v>1586.2</v>
      </c>
      <c r="L22" s="47">
        <f>Sheet2!V24</f>
        <v>660.9166666666667</v>
      </c>
      <c r="M22" s="47">
        <f>Sheet2!W24</f>
        <v>544.442</v>
      </c>
      <c r="N22" s="47">
        <f>Sheet2!X24</f>
        <v>82.37679989912999</v>
      </c>
      <c r="O22" s="54">
        <v>3080.8</v>
      </c>
      <c r="P22" s="54">
        <v>1613.2</v>
      </c>
      <c r="Q22" s="53">
        <v>0</v>
      </c>
      <c r="R22" s="50">
        <v>0</v>
      </c>
    </row>
    <row r="23" spans="1:18" ht="18.75" customHeight="1">
      <c r="A23" s="15">
        <v>16</v>
      </c>
      <c r="B23" s="20" t="s">
        <v>22</v>
      </c>
      <c r="C23" s="47">
        <f>Sheet2!M25</f>
        <v>1223</v>
      </c>
      <c r="D23" s="47">
        <f>Sheet2!N25</f>
        <v>509.58333333333337</v>
      </c>
      <c r="E23" s="47">
        <f>Sheet2!O25</f>
        <v>658.5840000000001</v>
      </c>
      <c r="F23" s="47">
        <f>Sheet2!P25</f>
        <v>129.23970564186428</v>
      </c>
      <c r="G23" s="52">
        <v>345</v>
      </c>
      <c r="H23" s="52">
        <v>164</v>
      </c>
      <c r="I23" s="53">
        <v>0</v>
      </c>
      <c r="J23" s="50">
        <v>0</v>
      </c>
      <c r="K23" s="47">
        <f>Sheet2!U25</f>
        <v>2222</v>
      </c>
      <c r="L23" s="47">
        <f>Sheet2!V25</f>
        <v>925.8333333333333</v>
      </c>
      <c r="M23" s="47">
        <f>Sheet2!W25</f>
        <v>872.3234</v>
      </c>
      <c r="N23" s="47">
        <f>Sheet2!X25</f>
        <v>94.22034923492349</v>
      </c>
      <c r="O23" s="54">
        <v>3229</v>
      </c>
      <c r="P23" s="54">
        <v>3031.4</v>
      </c>
      <c r="Q23" s="53">
        <v>0</v>
      </c>
      <c r="R23" s="50">
        <v>0</v>
      </c>
    </row>
    <row r="24" spans="1:18" ht="18.75" customHeight="1">
      <c r="A24" s="15">
        <v>17</v>
      </c>
      <c r="B24" s="20" t="s">
        <v>23</v>
      </c>
      <c r="C24" s="47">
        <f>Sheet2!M26</f>
        <v>1772.4</v>
      </c>
      <c r="D24" s="47">
        <f>Sheet2!N26</f>
        <v>738.5000000000001</v>
      </c>
      <c r="E24" s="47">
        <f>Sheet2!O26</f>
        <v>497.367</v>
      </c>
      <c r="F24" s="47">
        <f>Sheet2!P26</f>
        <v>67.34827352742045</v>
      </c>
      <c r="G24" s="52">
        <v>646.8000000000001</v>
      </c>
      <c r="H24" s="52">
        <v>307.7</v>
      </c>
      <c r="I24" s="53">
        <v>0</v>
      </c>
      <c r="J24" s="50">
        <v>0</v>
      </c>
      <c r="K24" s="47">
        <f>Sheet2!U26</f>
        <v>3178.9</v>
      </c>
      <c r="L24" s="47">
        <f>Sheet2!V26</f>
        <v>1324.5416666666667</v>
      </c>
      <c r="M24" s="47">
        <f>Sheet2!W26</f>
        <v>764.751</v>
      </c>
      <c r="N24" s="47">
        <f>Sheet2!X26</f>
        <v>57.737028531882096</v>
      </c>
      <c r="O24" s="54">
        <v>4457.6</v>
      </c>
      <c r="P24" s="54">
        <v>2247.4</v>
      </c>
      <c r="Q24" s="53">
        <v>0</v>
      </c>
      <c r="R24" s="50">
        <v>0</v>
      </c>
    </row>
    <row r="25" spans="1:18" ht="18.75" customHeight="1">
      <c r="A25" s="15">
        <v>18</v>
      </c>
      <c r="B25" s="20" t="s">
        <v>24</v>
      </c>
      <c r="C25" s="47">
        <f>Sheet2!M27</f>
        <v>2121.3</v>
      </c>
      <c r="D25" s="47">
        <f>Sheet2!N27</f>
        <v>883.875</v>
      </c>
      <c r="E25" s="47">
        <f>Sheet2!O27</f>
        <v>667.844</v>
      </c>
      <c r="F25" s="47">
        <f>Sheet2!P27</f>
        <v>75.55864799886862</v>
      </c>
      <c r="G25" s="52">
        <v>3342.3</v>
      </c>
      <c r="H25" s="52">
        <v>1548.9</v>
      </c>
      <c r="I25" s="53">
        <v>0</v>
      </c>
      <c r="J25" s="50">
        <v>0</v>
      </c>
      <c r="K25" s="47">
        <f>Sheet2!U27</f>
        <v>4496.3</v>
      </c>
      <c r="L25" s="47">
        <f>Sheet2!V27</f>
        <v>1873.4583333333333</v>
      </c>
      <c r="M25" s="47">
        <f>Sheet2!W27</f>
        <v>4503.3</v>
      </c>
      <c r="N25" s="47">
        <f>Sheet2!X27</f>
        <v>240.3736405488958</v>
      </c>
      <c r="O25" s="54">
        <v>15688.099999999999</v>
      </c>
      <c r="P25" s="54">
        <v>11545.5</v>
      </c>
      <c r="Q25" s="53">
        <v>0</v>
      </c>
      <c r="R25" s="50">
        <v>0</v>
      </c>
    </row>
    <row r="26" spans="1:18" ht="18.75" customHeight="1">
      <c r="A26" s="15">
        <v>19</v>
      </c>
      <c r="B26" s="20" t="s">
        <v>25</v>
      </c>
      <c r="C26" s="47">
        <f>Sheet2!M28</f>
        <v>15842.7</v>
      </c>
      <c r="D26" s="47">
        <f>Sheet2!N28</f>
        <v>6601.125000000001</v>
      </c>
      <c r="E26" s="47">
        <f>Sheet2!O28</f>
        <v>3561.31</v>
      </c>
      <c r="F26" s="47">
        <f>Sheet2!P28</f>
        <v>53.950046393607145</v>
      </c>
      <c r="G26" s="52">
        <v>25719.5</v>
      </c>
      <c r="H26" s="52">
        <v>11804.7</v>
      </c>
      <c r="I26" s="53">
        <v>0</v>
      </c>
      <c r="J26" s="50">
        <v>0</v>
      </c>
      <c r="K26" s="47">
        <f>Sheet2!U28</f>
        <v>6597.2</v>
      </c>
      <c r="L26" s="47">
        <f>Sheet2!V28</f>
        <v>2748.833333333333</v>
      </c>
      <c r="M26" s="47">
        <f>Sheet2!W28</f>
        <v>3842.012</v>
      </c>
      <c r="N26" s="47">
        <f>Sheet2!X28</f>
        <v>139.7688231370885</v>
      </c>
      <c r="O26" s="54">
        <v>12971.9</v>
      </c>
      <c r="P26" s="54">
        <v>7664.4</v>
      </c>
      <c r="Q26" s="53">
        <v>0</v>
      </c>
      <c r="R26" s="50">
        <v>0</v>
      </c>
    </row>
    <row r="27" spans="1:18" ht="18.75" customHeight="1">
      <c r="A27" s="15">
        <v>20</v>
      </c>
      <c r="B27" s="20" t="s">
        <v>26</v>
      </c>
      <c r="C27" s="47">
        <f>Sheet2!M29</f>
        <v>2293</v>
      </c>
      <c r="D27" s="47">
        <f>Sheet2!N29</f>
        <v>955.4166666666667</v>
      </c>
      <c r="E27" s="47">
        <f>Sheet2!O29</f>
        <v>815.377</v>
      </c>
      <c r="F27" s="47">
        <f>Sheet2!P29</f>
        <v>85.3425556040122</v>
      </c>
      <c r="G27" s="52">
        <v>2046.3999999999999</v>
      </c>
      <c r="H27" s="52">
        <v>934.1</v>
      </c>
      <c r="I27" s="53">
        <v>0</v>
      </c>
      <c r="J27" s="50">
        <v>0</v>
      </c>
      <c r="K27" s="47">
        <f>Sheet2!U29</f>
        <v>1243.7</v>
      </c>
      <c r="L27" s="47">
        <f>Sheet2!V29</f>
        <v>518.2083333333334</v>
      </c>
      <c r="M27" s="47">
        <f>Sheet2!W29</f>
        <v>405.7</v>
      </c>
      <c r="N27" s="47">
        <f>Sheet2!X29</f>
        <v>78.28897644126396</v>
      </c>
      <c r="O27" s="54">
        <v>965.8</v>
      </c>
      <c r="P27" s="54">
        <v>595.8</v>
      </c>
      <c r="Q27" s="53">
        <v>0</v>
      </c>
      <c r="R27" s="50">
        <v>0</v>
      </c>
    </row>
    <row r="28" spans="1:18" ht="18.75" customHeight="1">
      <c r="A28" s="15">
        <v>21</v>
      </c>
      <c r="B28" s="20" t="s">
        <v>27</v>
      </c>
      <c r="C28" s="47">
        <f>Sheet2!M30</f>
        <v>4500</v>
      </c>
      <c r="D28" s="47">
        <f>Sheet2!N30</f>
        <v>1875</v>
      </c>
      <c r="E28" s="47">
        <f>Sheet2!O30</f>
        <v>1928.667</v>
      </c>
      <c r="F28" s="47">
        <f>Sheet2!P30</f>
        <v>102.86224</v>
      </c>
      <c r="G28" s="52">
        <v>10896.2</v>
      </c>
      <c r="H28" s="52">
        <v>4982.6</v>
      </c>
      <c r="I28" s="53">
        <v>0</v>
      </c>
      <c r="J28" s="50">
        <v>0</v>
      </c>
      <c r="K28" s="47">
        <f>Sheet2!U30</f>
        <v>6780</v>
      </c>
      <c r="L28" s="47">
        <f>Sheet2!V30</f>
        <v>2825</v>
      </c>
      <c r="M28" s="47">
        <f>Sheet2!W30</f>
        <v>2887.9255</v>
      </c>
      <c r="N28" s="47">
        <f>Sheet2!X30</f>
        <v>102.22745132743363</v>
      </c>
      <c r="O28" s="54">
        <v>14269.6</v>
      </c>
      <c r="P28" s="54">
        <v>8124</v>
      </c>
      <c r="Q28" s="53">
        <v>0</v>
      </c>
      <c r="R28" s="50">
        <v>0</v>
      </c>
    </row>
    <row r="29" spans="1:18" ht="18.75" customHeight="1">
      <c r="A29" s="15">
        <v>22</v>
      </c>
      <c r="B29" s="20" t="s">
        <v>28</v>
      </c>
      <c r="C29" s="47">
        <f>Sheet2!M31</f>
        <v>990.1</v>
      </c>
      <c r="D29" s="47">
        <f>Sheet2!N31</f>
        <v>412.5416666666667</v>
      </c>
      <c r="E29" s="47">
        <f>Sheet2!O31</f>
        <v>258.702</v>
      </c>
      <c r="F29" s="47">
        <f>Sheet2!P31</f>
        <v>62.7093020906979</v>
      </c>
      <c r="G29" s="52">
        <v>3134.8999999999996</v>
      </c>
      <c r="H29" s="52">
        <v>1588.1</v>
      </c>
      <c r="I29" s="53">
        <v>0</v>
      </c>
      <c r="J29" s="50">
        <v>0</v>
      </c>
      <c r="K29" s="47">
        <f>Sheet2!U31</f>
        <v>1157.6</v>
      </c>
      <c r="L29" s="47">
        <f>Sheet2!V31</f>
        <v>482.33333333333326</v>
      </c>
      <c r="M29" s="47">
        <f>Sheet2!W31</f>
        <v>441.4</v>
      </c>
      <c r="N29" s="47">
        <f>Sheet2!X31</f>
        <v>91.51347615756738</v>
      </c>
      <c r="O29" s="54">
        <v>2415.6</v>
      </c>
      <c r="P29" s="54">
        <v>1391.8</v>
      </c>
      <c r="Q29" s="53">
        <v>200</v>
      </c>
      <c r="R29" s="50">
        <v>0</v>
      </c>
    </row>
    <row r="30" spans="1:18" ht="18.75" customHeight="1">
      <c r="A30" s="15">
        <v>23</v>
      </c>
      <c r="B30" s="20" t="s">
        <v>29</v>
      </c>
      <c r="C30" s="47">
        <f>Sheet2!M32</f>
        <v>101</v>
      </c>
      <c r="D30" s="47">
        <f>Sheet2!N32</f>
        <v>42.08333333333333</v>
      </c>
      <c r="E30" s="47">
        <f>Sheet2!O32</f>
        <v>20</v>
      </c>
      <c r="F30" s="47">
        <f>Sheet2!P32</f>
        <v>47.52475247524753</v>
      </c>
      <c r="G30" s="52">
        <v>136</v>
      </c>
      <c r="H30" s="52">
        <v>56.3</v>
      </c>
      <c r="I30" s="53">
        <v>0</v>
      </c>
      <c r="J30" s="50">
        <v>0</v>
      </c>
      <c r="K30" s="47">
        <f>Sheet2!U32</f>
        <v>535</v>
      </c>
      <c r="L30" s="47">
        <f>Sheet2!V32</f>
        <v>222.91666666666669</v>
      </c>
      <c r="M30" s="47">
        <f>Sheet2!W32</f>
        <v>185</v>
      </c>
      <c r="N30" s="47">
        <f>Sheet2!X32</f>
        <v>82.99065420560747</v>
      </c>
      <c r="O30" s="54">
        <v>1178.6</v>
      </c>
      <c r="P30" s="54">
        <v>749.2</v>
      </c>
      <c r="Q30" s="53">
        <v>0</v>
      </c>
      <c r="R30" s="50">
        <v>0</v>
      </c>
    </row>
    <row r="31" spans="1:18" ht="18.75" customHeight="1">
      <c r="A31" s="15">
        <v>24</v>
      </c>
      <c r="B31" s="20" t="s">
        <v>30</v>
      </c>
      <c r="C31" s="47">
        <f>Sheet2!M33</f>
        <v>690</v>
      </c>
      <c r="D31" s="47">
        <f>Sheet2!N33</f>
        <v>287.5</v>
      </c>
      <c r="E31" s="47">
        <f>Sheet2!O33</f>
        <v>247.9</v>
      </c>
      <c r="F31" s="47">
        <f>Sheet2!P33</f>
        <v>86.22608695652174</v>
      </c>
      <c r="G31" s="52">
        <v>285.5</v>
      </c>
      <c r="H31" s="52">
        <v>106.3</v>
      </c>
      <c r="I31" s="53">
        <v>0</v>
      </c>
      <c r="J31" s="50">
        <v>0</v>
      </c>
      <c r="K31" s="47">
        <f>Sheet2!U33</f>
        <v>735</v>
      </c>
      <c r="L31" s="47">
        <f>Sheet2!V33</f>
        <v>306.25</v>
      </c>
      <c r="M31" s="47">
        <f>Sheet2!W33</f>
        <v>202.089</v>
      </c>
      <c r="N31" s="47">
        <f>Sheet2!X33</f>
        <v>65.98824489795918</v>
      </c>
      <c r="O31" s="54">
        <v>2907.9</v>
      </c>
      <c r="P31" s="54">
        <v>1499.8</v>
      </c>
      <c r="Q31" s="53">
        <v>0</v>
      </c>
      <c r="R31" s="50">
        <v>0</v>
      </c>
    </row>
    <row r="32" spans="1:18" ht="18.75" customHeight="1">
      <c r="A32" s="15">
        <v>25</v>
      </c>
      <c r="B32" s="20" t="s">
        <v>31</v>
      </c>
      <c r="C32" s="47">
        <f>Sheet2!M34</f>
        <v>4315</v>
      </c>
      <c r="D32" s="47">
        <f>Sheet2!N34</f>
        <v>1797.9166666666665</v>
      </c>
      <c r="E32" s="47">
        <f>Sheet2!O34</f>
        <v>1108.8999999999999</v>
      </c>
      <c r="F32" s="47">
        <f>Sheet2!P34</f>
        <v>61.67694090382386</v>
      </c>
      <c r="G32" s="52">
        <v>14830.8</v>
      </c>
      <c r="H32" s="52">
        <v>7356.1</v>
      </c>
      <c r="I32" s="53">
        <v>0</v>
      </c>
      <c r="J32" s="50">
        <v>0</v>
      </c>
      <c r="K32" s="47">
        <f>Sheet2!U34</f>
        <v>3006.1</v>
      </c>
      <c r="L32" s="47">
        <f>Sheet2!V34</f>
        <v>1252.5416666666665</v>
      </c>
      <c r="M32" s="47">
        <f>Sheet2!W34</f>
        <v>741.914</v>
      </c>
      <c r="N32" s="47">
        <f>Sheet2!X34</f>
        <v>59.232680216892334</v>
      </c>
      <c r="O32" s="54">
        <v>5531.799999999999</v>
      </c>
      <c r="P32" s="54">
        <v>3385.6</v>
      </c>
      <c r="Q32" s="53">
        <v>0</v>
      </c>
      <c r="R32" s="50">
        <v>0</v>
      </c>
    </row>
    <row r="33" spans="1:18" ht="18.75" customHeight="1">
      <c r="A33" s="15">
        <v>26</v>
      </c>
      <c r="B33" s="20" t="s">
        <v>32</v>
      </c>
      <c r="C33" s="47">
        <f>Sheet2!M35</f>
        <v>8756.3</v>
      </c>
      <c r="D33" s="47">
        <f>Sheet2!N35</f>
        <v>3648.458333333333</v>
      </c>
      <c r="E33" s="47">
        <f>Sheet2!O35</f>
        <v>2844.806</v>
      </c>
      <c r="F33" s="47">
        <f>Sheet2!P35</f>
        <v>77.97282413804918</v>
      </c>
      <c r="G33" s="52">
        <v>15745.1</v>
      </c>
      <c r="H33" s="52">
        <v>7455.4</v>
      </c>
      <c r="I33" s="53">
        <v>0</v>
      </c>
      <c r="J33" s="50">
        <v>0</v>
      </c>
      <c r="K33" s="47">
        <f>Sheet2!U35</f>
        <v>5656.9</v>
      </c>
      <c r="L33" s="47">
        <f>Sheet2!V35</f>
        <v>2357.0416666666665</v>
      </c>
      <c r="M33" s="47">
        <f>Sheet2!W35</f>
        <v>1261.536</v>
      </c>
      <c r="N33" s="47">
        <f>Sheet2!X35</f>
        <v>53.52200675281515</v>
      </c>
      <c r="O33" s="54">
        <v>16901.2</v>
      </c>
      <c r="P33" s="54">
        <v>9882.4</v>
      </c>
      <c r="Q33" s="53">
        <v>0</v>
      </c>
      <c r="R33" s="50">
        <v>0</v>
      </c>
    </row>
    <row r="34" spans="1:18" ht="18.75" customHeight="1">
      <c r="A34" s="15">
        <v>27</v>
      </c>
      <c r="B34" s="20" t="s">
        <v>33</v>
      </c>
      <c r="C34" s="47">
        <f>Sheet2!M36</f>
        <v>7300</v>
      </c>
      <c r="D34" s="47">
        <f>Sheet2!N36</f>
        <v>3041.666666666667</v>
      </c>
      <c r="E34" s="47">
        <f>Sheet2!O36</f>
        <v>3581.42</v>
      </c>
      <c r="F34" s="47">
        <f>Sheet2!P36</f>
        <v>117.74531506849316</v>
      </c>
      <c r="G34" s="52">
        <v>18046</v>
      </c>
      <c r="H34" s="52">
        <v>10140</v>
      </c>
      <c r="I34" s="53">
        <v>0</v>
      </c>
      <c r="J34" s="50">
        <v>0</v>
      </c>
      <c r="K34" s="47">
        <f>Sheet2!U36</f>
        <v>3000</v>
      </c>
      <c r="L34" s="47">
        <f>Sheet2!V36</f>
        <v>1250</v>
      </c>
      <c r="M34" s="47">
        <f>Sheet2!W36</f>
        <v>985.129</v>
      </c>
      <c r="N34" s="47">
        <f>Sheet2!X36</f>
        <v>78.81032</v>
      </c>
      <c r="O34" s="54">
        <v>9679.4</v>
      </c>
      <c r="P34" s="54">
        <v>1002.3</v>
      </c>
      <c r="Q34" s="53">
        <v>0</v>
      </c>
      <c r="R34" s="50">
        <v>0</v>
      </c>
    </row>
    <row r="35" spans="1:18" ht="18.75" customHeight="1">
      <c r="A35" s="15">
        <v>28</v>
      </c>
      <c r="B35" s="20" t="s">
        <v>34</v>
      </c>
      <c r="C35" s="47">
        <f>Sheet2!M37</f>
        <v>21684.506</v>
      </c>
      <c r="D35" s="47">
        <f>Sheet2!N37</f>
        <v>9035.210833333333</v>
      </c>
      <c r="E35" s="47">
        <f>Sheet2!O37</f>
        <v>5390.495000000001</v>
      </c>
      <c r="F35" s="47">
        <f>Sheet2!P37</f>
        <v>59.66097636718126</v>
      </c>
      <c r="G35" s="52">
        <v>45919.9</v>
      </c>
      <c r="H35" s="52">
        <v>22408.8</v>
      </c>
      <c r="I35" s="53">
        <v>0</v>
      </c>
      <c r="J35" s="50">
        <v>0</v>
      </c>
      <c r="K35" s="47">
        <f>Sheet2!U37</f>
        <v>8656.164</v>
      </c>
      <c r="L35" s="47">
        <f>Sheet2!V37</f>
        <v>3606.7350000000006</v>
      </c>
      <c r="M35" s="47">
        <f>Sheet2!W37</f>
        <v>3085.2073</v>
      </c>
      <c r="N35" s="47">
        <f>Sheet2!X37</f>
        <v>85.54017137383255</v>
      </c>
      <c r="O35" s="54">
        <v>24204.3</v>
      </c>
      <c r="P35" s="54">
        <v>6947.4</v>
      </c>
      <c r="Q35" s="53">
        <v>0</v>
      </c>
      <c r="R35" s="50">
        <v>0</v>
      </c>
    </row>
    <row r="36" spans="1:18" ht="18.75" customHeight="1">
      <c r="A36" s="15">
        <v>29</v>
      </c>
      <c r="B36" s="20" t="s">
        <v>35</v>
      </c>
      <c r="C36" s="47">
        <f>Sheet2!M38</f>
        <v>3291.5</v>
      </c>
      <c r="D36" s="47">
        <f>Sheet2!N38</f>
        <v>1371.4583333333335</v>
      </c>
      <c r="E36" s="47">
        <f>Sheet2!O38</f>
        <v>1816.0529999999999</v>
      </c>
      <c r="F36" s="47">
        <f>Sheet2!P38</f>
        <v>132.41765760291656</v>
      </c>
      <c r="G36" s="52">
        <v>1212.5</v>
      </c>
      <c r="H36" s="52">
        <v>303.1</v>
      </c>
      <c r="I36" s="53">
        <v>0</v>
      </c>
      <c r="J36" s="50">
        <v>0</v>
      </c>
      <c r="K36" s="47">
        <f>Sheet2!U38</f>
        <v>542.9</v>
      </c>
      <c r="L36" s="47">
        <f>Sheet2!V38</f>
        <v>226.20833333333334</v>
      </c>
      <c r="M36" s="47">
        <f>Sheet2!W38</f>
        <v>215.25</v>
      </c>
      <c r="N36" s="47">
        <f>Sheet2!X38</f>
        <v>95.15564560692576</v>
      </c>
      <c r="O36" s="54">
        <v>32.1</v>
      </c>
      <c r="P36" s="54">
        <v>13.7</v>
      </c>
      <c r="Q36" s="53">
        <v>0</v>
      </c>
      <c r="R36" s="50">
        <v>0</v>
      </c>
    </row>
    <row r="37" spans="1:18" ht="18.75" customHeight="1">
      <c r="A37" s="15">
        <v>30</v>
      </c>
      <c r="B37" s="20" t="s">
        <v>36</v>
      </c>
      <c r="C37" s="47">
        <f>Sheet2!M39</f>
        <v>10709</v>
      </c>
      <c r="D37" s="47">
        <f>Sheet2!N39</f>
        <v>4462.083333333334</v>
      </c>
      <c r="E37" s="47">
        <f>Sheet2!O39</f>
        <v>3548.5009999999997</v>
      </c>
      <c r="F37" s="47">
        <f>Sheet2!P39</f>
        <v>79.52565505649453</v>
      </c>
      <c r="G37" s="52">
        <v>16718</v>
      </c>
      <c r="H37" s="52">
        <v>8295.1</v>
      </c>
      <c r="I37" s="53">
        <v>0</v>
      </c>
      <c r="J37" s="50">
        <v>0</v>
      </c>
      <c r="K37" s="47">
        <f>Sheet2!U39</f>
        <v>11954</v>
      </c>
      <c r="L37" s="47">
        <f>Sheet2!V39</f>
        <v>4980.833333333333</v>
      </c>
      <c r="M37" s="47">
        <f>Sheet2!W39</f>
        <v>2886.88</v>
      </c>
      <c r="N37" s="47">
        <f>Sheet2!X39</f>
        <v>57.95977915342145</v>
      </c>
      <c r="O37" s="54">
        <v>30452.9</v>
      </c>
      <c r="P37" s="54">
        <v>19719</v>
      </c>
      <c r="Q37" s="53">
        <v>0</v>
      </c>
      <c r="R37" s="50">
        <v>0</v>
      </c>
    </row>
    <row r="38" spans="1:18" ht="18.75" customHeight="1">
      <c r="A38" s="15">
        <v>31</v>
      </c>
      <c r="B38" s="21" t="s">
        <v>37</v>
      </c>
      <c r="C38" s="47">
        <f>Sheet2!M40</f>
        <v>21000</v>
      </c>
      <c r="D38" s="47">
        <f>Sheet2!N40</f>
        <v>8750</v>
      </c>
      <c r="E38" s="47">
        <f>Sheet2!O40</f>
        <v>9003.97</v>
      </c>
      <c r="F38" s="47">
        <f>Sheet2!P40</f>
        <v>102.90251428571429</v>
      </c>
      <c r="G38" s="52">
        <v>13250</v>
      </c>
      <c r="H38" s="52">
        <v>3936.4</v>
      </c>
      <c r="I38" s="53">
        <v>0</v>
      </c>
      <c r="J38" s="51">
        <v>0</v>
      </c>
      <c r="K38" s="47">
        <f>Sheet2!U40</f>
        <v>8000</v>
      </c>
      <c r="L38" s="47">
        <f>Sheet2!V40</f>
        <v>3333.333333333333</v>
      </c>
      <c r="M38" s="47">
        <f>Sheet2!W40</f>
        <v>3599.716</v>
      </c>
      <c r="N38" s="47">
        <f>Sheet2!X40</f>
        <v>107.99148000000001</v>
      </c>
      <c r="O38" s="54">
        <v>18250</v>
      </c>
      <c r="P38" s="54">
        <v>4520</v>
      </c>
      <c r="Q38" s="53">
        <v>0</v>
      </c>
      <c r="R38" s="50">
        <v>0</v>
      </c>
    </row>
    <row r="39" spans="1:18" ht="18.75" customHeight="1">
      <c r="A39" s="15">
        <v>32</v>
      </c>
      <c r="B39" s="21" t="s">
        <v>38</v>
      </c>
      <c r="C39" s="47">
        <f>Sheet2!M41</f>
        <v>9860</v>
      </c>
      <c r="D39" s="47">
        <f>Sheet2!N41</f>
        <v>4108.333333333333</v>
      </c>
      <c r="E39" s="47">
        <f>Sheet2!O41</f>
        <v>3471.379</v>
      </c>
      <c r="F39" s="47">
        <f>Sheet2!P41</f>
        <v>84.49604056795133</v>
      </c>
      <c r="G39" s="52">
        <v>7531.8</v>
      </c>
      <c r="H39" s="52">
        <v>3000.9</v>
      </c>
      <c r="I39" s="53">
        <v>0</v>
      </c>
      <c r="J39" s="51">
        <v>0</v>
      </c>
      <c r="K39" s="47">
        <f>Sheet2!U41</f>
        <v>4500</v>
      </c>
      <c r="L39" s="47">
        <f>Sheet2!V41</f>
        <v>1875</v>
      </c>
      <c r="M39" s="47">
        <f>Sheet2!W41</f>
        <v>2409.87</v>
      </c>
      <c r="N39" s="47">
        <f>Sheet2!X41</f>
        <v>128.5264</v>
      </c>
      <c r="O39" s="54">
        <v>8764.3</v>
      </c>
      <c r="P39" s="54">
        <v>5965.3</v>
      </c>
      <c r="Q39" s="53">
        <v>0</v>
      </c>
      <c r="R39" s="50">
        <v>0</v>
      </c>
    </row>
    <row r="40" spans="1:18" ht="18.75" customHeight="1">
      <c r="A40" s="15">
        <v>33</v>
      </c>
      <c r="B40" s="20" t="s">
        <v>39</v>
      </c>
      <c r="C40" s="47">
        <f>Sheet2!M42</f>
        <v>1160</v>
      </c>
      <c r="D40" s="47">
        <f>Sheet2!N42</f>
        <v>483.33333333333337</v>
      </c>
      <c r="E40" s="47">
        <f>Sheet2!O42</f>
        <v>306.618</v>
      </c>
      <c r="F40" s="47">
        <f>Sheet2!P42</f>
        <v>63.43820689655172</v>
      </c>
      <c r="G40" s="52">
        <v>1709.2</v>
      </c>
      <c r="H40" s="52">
        <v>755.2</v>
      </c>
      <c r="I40" s="53">
        <v>0</v>
      </c>
      <c r="J40" s="51">
        <v>0</v>
      </c>
      <c r="K40" s="47">
        <f>Sheet2!U42</f>
        <v>2600</v>
      </c>
      <c r="L40" s="47">
        <f>Sheet2!V42</f>
        <v>1083.3333333333333</v>
      </c>
      <c r="M40" s="47">
        <f>Sheet2!W42</f>
        <v>811.52</v>
      </c>
      <c r="N40" s="47">
        <f>Sheet2!X42</f>
        <v>74.90953846153846</v>
      </c>
      <c r="O40" s="54">
        <v>9804.7</v>
      </c>
      <c r="P40" s="54">
        <v>7133.9</v>
      </c>
      <c r="Q40" s="53">
        <v>0</v>
      </c>
      <c r="R40" s="50">
        <v>0</v>
      </c>
    </row>
    <row r="41" spans="1:18" ht="18.75" customHeight="1">
      <c r="A41" s="15">
        <v>34</v>
      </c>
      <c r="B41" s="20" t="s">
        <v>40</v>
      </c>
      <c r="C41" s="47">
        <f>Sheet2!M43</f>
        <v>969</v>
      </c>
      <c r="D41" s="47">
        <f>Sheet2!N43</f>
        <v>403.74999999999994</v>
      </c>
      <c r="E41" s="47">
        <f>Sheet2!O43</f>
        <v>178.989</v>
      </c>
      <c r="F41" s="47">
        <f>Sheet2!P43</f>
        <v>44.33164086687307</v>
      </c>
      <c r="G41" s="52">
        <v>538.5</v>
      </c>
      <c r="H41" s="52">
        <v>426</v>
      </c>
      <c r="I41" s="53">
        <v>0</v>
      </c>
      <c r="J41" s="51">
        <v>0</v>
      </c>
      <c r="K41" s="47">
        <f>Sheet2!U43</f>
        <v>1253</v>
      </c>
      <c r="L41" s="47">
        <f>Sheet2!V43</f>
        <v>522.0833333333334</v>
      </c>
      <c r="M41" s="47">
        <f>Sheet2!W43</f>
        <v>518.391</v>
      </c>
      <c r="N41" s="47">
        <f>Sheet2!X43</f>
        <v>99.29276935355146</v>
      </c>
      <c r="O41" s="54">
        <v>3043.8</v>
      </c>
      <c r="P41" s="54">
        <v>1890</v>
      </c>
      <c r="Q41" s="53">
        <v>0</v>
      </c>
      <c r="R41" s="50">
        <v>0</v>
      </c>
    </row>
    <row r="42" spans="1:18" ht="18.75" customHeight="1">
      <c r="A42" s="15">
        <v>35</v>
      </c>
      <c r="B42" s="20" t="s">
        <v>41</v>
      </c>
      <c r="C42" s="47">
        <f>Sheet2!M44</f>
        <v>863</v>
      </c>
      <c r="D42" s="47">
        <f>Sheet2!N44</f>
        <v>359.58333333333337</v>
      </c>
      <c r="E42" s="47">
        <f>Sheet2!O44</f>
        <v>454.35</v>
      </c>
      <c r="F42" s="47">
        <f>Sheet2!P44</f>
        <v>126.35457705677868</v>
      </c>
      <c r="G42" s="52">
        <v>1452.9</v>
      </c>
      <c r="H42" s="52">
        <v>635.7</v>
      </c>
      <c r="I42" s="53">
        <v>0</v>
      </c>
      <c r="J42" s="51">
        <v>0</v>
      </c>
      <c r="K42" s="47">
        <f>Sheet2!U44</f>
        <v>3250</v>
      </c>
      <c r="L42" s="47">
        <f>Sheet2!V44</f>
        <v>1354.1666666666665</v>
      </c>
      <c r="M42" s="47">
        <f>Sheet2!W44</f>
        <v>1506.467</v>
      </c>
      <c r="N42" s="47">
        <f>Sheet2!X44</f>
        <v>111.24679384615386</v>
      </c>
      <c r="O42" s="54">
        <v>2350.4</v>
      </c>
      <c r="P42" s="54">
        <v>1476.5</v>
      </c>
      <c r="Q42" s="53">
        <v>0</v>
      </c>
      <c r="R42" s="50">
        <v>0</v>
      </c>
    </row>
    <row r="43" spans="1:18" ht="18.75" customHeight="1">
      <c r="A43" s="15">
        <v>36</v>
      </c>
      <c r="B43" s="20" t="s">
        <v>42</v>
      </c>
      <c r="C43" s="47">
        <f>Sheet2!M45</f>
        <v>520</v>
      </c>
      <c r="D43" s="47">
        <f>Sheet2!N45</f>
        <v>216.66666666666669</v>
      </c>
      <c r="E43" s="47">
        <f>Sheet2!O45</f>
        <v>205.636</v>
      </c>
      <c r="F43" s="47">
        <f>Sheet2!P45</f>
        <v>94.90892307692307</v>
      </c>
      <c r="G43" s="52">
        <v>680.5</v>
      </c>
      <c r="H43" s="52">
        <v>259.2</v>
      </c>
      <c r="I43" s="53">
        <v>0</v>
      </c>
      <c r="J43" s="51">
        <v>0</v>
      </c>
      <c r="K43" s="47">
        <f>Sheet2!U45</f>
        <v>1980</v>
      </c>
      <c r="L43" s="47">
        <f>Sheet2!V45</f>
        <v>825</v>
      </c>
      <c r="M43" s="47">
        <f>Sheet2!W45</f>
        <v>509.468</v>
      </c>
      <c r="N43" s="47">
        <f>Sheet2!X45</f>
        <v>61.75369696969697</v>
      </c>
      <c r="O43" s="54">
        <v>3515.9</v>
      </c>
      <c r="P43" s="54">
        <v>3060.8</v>
      </c>
      <c r="Q43" s="53">
        <v>0</v>
      </c>
      <c r="R43" s="50">
        <v>0</v>
      </c>
    </row>
    <row r="44" spans="1:18" ht="18.75" customHeight="1">
      <c r="A44" s="15">
        <v>37</v>
      </c>
      <c r="B44" s="20" t="s">
        <v>43</v>
      </c>
      <c r="C44" s="47">
        <f>Sheet2!M46</f>
        <v>968.1</v>
      </c>
      <c r="D44" s="47">
        <f>Sheet2!N46</f>
        <v>403.375</v>
      </c>
      <c r="E44" s="47">
        <f>Sheet2!O46</f>
        <v>681.784</v>
      </c>
      <c r="F44" s="47">
        <f>Sheet2!P46</f>
        <v>169.01989463898357</v>
      </c>
      <c r="G44" s="52">
        <v>747.6</v>
      </c>
      <c r="H44" s="52">
        <v>206.9</v>
      </c>
      <c r="I44" s="53">
        <v>0</v>
      </c>
      <c r="J44" s="51">
        <v>0</v>
      </c>
      <c r="K44" s="47">
        <f>Sheet2!U46</f>
        <v>2626.1</v>
      </c>
      <c r="L44" s="47">
        <f>Sheet2!V46</f>
        <v>1094.2083333333333</v>
      </c>
      <c r="M44" s="47">
        <f>Sheet2!W46</f>
        <v>625.541</v>
      </c>
      <c r="N44" s="47">
        <f>Sheet2!X46</f>
        <v>57.16836373329273</v>
      </c>
      <c r="O44" s="54">
        <v>4281.5</v>
      </c>
      <c r="P44" s="54">
        <v>3933.5</v>
      </c>
      <c r="Q44" s="53">
        <v>0</v>
      </c>
      <c r="R44" s="50">
        <v>0</v>
      </c>
    </row>
    <row r="45" spans="1:18" ht="18.75" customHeight="1">
      <c r="A45" s="15">
        <v>38</v>
      </c>
      <c r="B45" s="20" t="s">
        <v>44</v>
      </c>
      <c r="C45" s="47">
        <f>Sheet2!M47</f>
        <v>2068.1</v>
      </c>
      <c r="D45" s="47">
        <f>Sheet2!N47</f>
        <v>861.7083333333333</v>
      </c>
      <c r="E45" s="47">
        <f>Sheet2!O47</f>
        <v>678.5699999999999</v>
      </c>
      <c r="F45" s="47">
        <f>Sheet2!P47</f>
        <v>78.74706252115469</v>
      </c>
      <c r="G45" s="52">
        <v>731.9</v>
      </c>
      <c r="H45" s="52">
        <v>49.6</v>
      </c>
      <c r="I45" s="53">
        <v>0</v>
      </c>
      <c r="J45" s="51">
        <v>0</v>
      </c>
      <c r="K45" s="47">
        <f>Sheet2!U47</f>
        <v>3599</v>
      </c>
      <c r="L45" s="47">
        <f>Sheet2!V47</f>
        <v>1499.5833333333335</v>
      </c>
      <c r="M45" s="47">
        <f>Sheet2!W47</f>
        <v>812.264</v>
      </c>
      <c r="N45" s="47">
        <f>Sheet2!X47</f>
        <v>54.16597943873298</v>
      </c>
      <c r="O45" s="54">
        <v>7027.8</v>
      </c>
      <c r="P45" s="54">
        <v>7090</v>
      </c>
      <c r="Q45" s="53">
        <v>0</v>
      </c>
      <c r="R45" s="50">
        <v>0</v>
      </c>
    </row>
    <row r="46" spans="1:18" ht="18.75" customHeight="1">
      <c r="A46" s="15">
        <v>39</v>
      </c>
      <c r="B46" s="20" t="s">
        <v>45</v>
      </c>
      <c r="C46" s="47">
        <f>Sheet2!M48</f>
        <v>3500</v>
      </c>
      <c r="D46" s="47">
        <f>Sheet2!N48</f>
        <v>1458.3333333333333</v>
      </c>
      <c r="E46" s="47">
        <f>Sheet2!O48</f>
        <v>2140.974</v>
      </c>
      <c r="F46" s="47">
        <f>Sheet2!P48</f>
        <v>146.80964571428575</v>
      </c>
      <c r="G46" s="52">
        <v>3912.5</v>
      </c>
      <c r="H46" s="52">
        <v>1623.7</v>
      </c>
      <c r="I46" s="53">
        <v>0</v>
      </c>
      <c r="J46" s="51">
        <v>0</v>
      </c>
      <c r="K46" s="47">
        <f>Sheet2!U48</f>
        <v>3710</v>
      </c>
      <c r="L46" s="47">
        <f>Sheet2!V48</f>
        <v>1545.8333333333335</v>
      </c>
      <c r="M46" s="47">
        <f>Sheet2!W48</f>
        <v>477.746</v>
      </c>
      <c r="N46" s="47">
        <f>Sheet2!X48</f>
        <v>30.90540161725067</v>
      </c>
      <c r="O46" s="54">
        <v>6925.700000000001</v>
      </c>
      <c r="P46" s="54">
        <v>4764.4</v>
      </c>
      <c r="Q46" s="53">
        <v>0</v>
      </c>
      <c r="R46" s="50">
        <v>0</v>
      </c>
    </row>
    <row r="47" spans="1:18" ht="18.75" customHeight="1">
      <c r="A47" s="15">
        <v>40</v>
      </c>
      <c r="B47" s="20" t="s">
        <v>46</v>
      </c>
      <c r="C47" s="47">
        <f>Sheet2!M49</f>
        <v>2481.3</v>
      </c>
      <c r="D47" s="47">
        <f>Sheet2!N49</f>
        <v>1033.875</v>
      </c>
      <c r="E47" s="47">
        <f>Sheet2!O49</f>
        <v>1548.6889999999999</v>
      </c>
      <c r="F47" s="47">
        <f>Sheet2!P49</f>
        <v>149.79460766533668</v>
      </c>
      <c r="G47" s="52">
        <v>2085</v>
      </c>
      <c r="H47" s="52">
        <v>1030.6</v>
      </c>
      <c r="I47" s="53">
        <v>0</v>
      </c>
      <c r="J47" s="51">
        <v>0</v>
      </c>
      <c r="K47" s="47">
        <f>Sheet2!U49</f>
        <v>3183.2</v>
      </c>
      <c r="L47" s="47">
        <f>Sheet2!V49</f>
        <v>1326.3333333333333</v>
      </c>
      <c r="M47" s="47">
        <f>Sheet2!W49</f>
        <v>1275.048</v>
      </c>
      <c r="N47" s="47">
        <f>Sheet2!X49</f>
        <v>96.1332998240764</v>
      </c>
      <c r="O47" s="54">
        <v>6412.8</v>
      </c>
      <c r="P47" s="54">
        <v>3210</v>
      </c>
      <c r="Q47" s="53">
        <v>0</v>
      </c>
      <c r="R47" s="50">
        <v>0</v>
      </c>
    </row>
    <row r="48" spans="1:18" ht="18.75" customHeight="1">
      <c r="A48" s="15">
        <v>41</v>
      </c>
      <c r="B48" s="20" t="s">
        <v>47</v>
      </c>
      <c r="C48" s="47">
        <f>Sheet2!M50</f>
        <v>1410.5</v>
      </c>
      <c r="D48" s="47">
        <f>Sheet2!N50</f>
        <v>587.7083333333333</v>
      </c>
      <c r="E48" s="47">
        <f>Sheet2!O50</f>
        <v>610.29</v>
      </c>
      <c r="F48" s="47">
        <f>Sheet2!P50</f>
        <v>103.84232541651896</v>
      </c>
      <c r="G48" s="52">
        <v>953.2</v>
      </c>
      <c r="H48" s="52">
        <v>368.5</v>
      </c>
      <c r="I48" s="53">
        <v>0</v>
      </c>
      <c r="J48" s="51">
        <v>0</v>
      </c>
      <c r="K48" s="47">
        <f>Sheet2!U50</f>
        <v>3100</v>
      </c>
      <c r="L48" s="47">
        <f>Sheet2!V50</f>
        <v>1291.6666666666665</v>
      </c>
      <c r="M48" s="47">
        <f>Sheet2!W50</f>
        <v>1169.788</v>
      </c>
      <c r="N48" s="47">
        <f>Sheet2!X50</f>
        <v>90.56423225806452</v>
      </c>
      <c r="O48" s="54">
        <v>4590.1</v>
      </c>
      <c r="P48" s="54">
        <v>3364.7</v>
      </c>
      <c r="Q48" s="53">
        <v>0</v>
      </c>
      <c r="R48" s="50">
        <v>0</v>
      </c>
    </row>
    <row r="49" spans="1:18" ht="18.75" customHeight="1">
      <c r="A49" s="15">
        <v>42</v>
      </c>
      <c r="B49" s="20" t="s">
        <v>48</v>
      </c>
      <c r="C49" s="47">
        <f>Sheet2!M51</f>
        <v>5241.599999999999</v>
      </c>
      <c r="D49" s="47">
        <f>Sheet2!N51</f>
        <v>2183.9999999999995</v>
      </c>
      <c r="E49" s="47">
        <f>Sheet2!O51</f>
        <v>3053.938</v>
      </c>
      <c r="F49" s="47">
        <f>Sheet2!P51</f>
        <v>139.83232600732606</v>
      </c>
      <c r="G49" s="52">
        <v>4418.1</v>
      </c>
      <c r="H49" s="52">
        <v>1538.9</v>
      </c>
      <c r="I49" s="53">
        <v>0</v>
      </c>
      <c r="J49" s="51">
        <v>0</v>
      </c>
      <c r="K49" s="47">
        <f>Sheet2!U51</f>
        <v>4124.6</v>
      </c>
      <c r="L49" s="47">
        <f>Sheet2!V51</f>
        <v>1718.5833333333335</v>
      </c>
      <c r="M49" s="47">
        <f>Sheet2!W51</f>
        <v>1712.094</v>
      </c>
      <c r="N49" s="47">
        <f>Sheet2!X51</f>
        <v>99.62240217233186</v>
      </c>
      <c r="O49" s="54">
        <v>7560.3</v>
      </c>
      <c r="P49" s="54">
        <v>4843.2</v>
      </c>
      <c r="Q49" s="53">
        <v>0</v>
      </c>
      <c r="R49" s="50">
        <v>0</v>
      </c>
    </row>
    <row r="50" spans="1:18" ht="18.75" customHeight="1">
      <c r="A50" s="15">
        <v>43</v>
      </c>
      <c r="B50" s="20" t="s">
        <v>49</v>
      </c>
      <c r="C50" s="47">
        <f>Sheet2!M52</f>
        <v>700</v>
      </c>
      <c r="D50" s="47">
        <f>Sheet2!N52</f>
        <v>291.6666666666667</v>
      </c>
      <c r="E50" s="47">
        <f>Sheet2!O52</f>
        <v>125.659</v>
      </c>
      <c r="F50" s="47">
        <f>Sheet2!P52</f>
        <v>43.083085714285716</v>
      </c>
      <c r="G50" s="52">
        <v>738.4</v>
      </c>
      <c r="H50" s="52">
        <v>69</v>
      </c>
      <c r="I50" s="53">
        <v>0</v>
      </c>
      <c r="J50" s="51">
        <v>0</v>
      </c>
      <c r="K50" s="47">
        <f>Sheet2!U52</f>
        <v>750</v>
      </c>
      <c r="L50" s="47">
        <f>Sheet2!V52</f>
        <v>312.5</v>
      </c>
      <c r="M50" s="47">
        <f>Sheet2!W52</f>
        <v>315.6</v>
      </c>
      <c r="N50" s="47">
        <f>Sheet2!X52</f>
        <v>100.99200000000002</v>
      </c>
      <c r="O50" s="54">
        <v>1046.9</v>
      </c>
      <c r="P50" s="54">
        <v>784.8</v>
      </c>
      <c r="Q50" s="53">
        <v>0</v>
      </c>
      <c r="R50" s="50">
        <v>0</v>
      </c>
    </row>
    <row r="51" spans="1:18" ht="18.75" customHeight="1">
      <c r="A51" s="15">
        <v>44</v>
      </c>
      <c r="B51" s="20" t="s">
        <v>50</v>
      </c>
      <c r="C51" s="47">
        <f>Sheet2!M53</f>
        <v>697</v>
      </c>
      <c r="D51" s="47">
        <f>Sheet2!N53</f>
        <v>290.41666666666663</v>
      </c>
      <c r="E51" s="47">
        <f>Sheet2!O53</f>
        <v>210.46</v>
      </c>
      <c r="F51" s="47">
        <f>Sheet2!P53</f>
        <v>72.46829268292684</v>
      </c>
      <c r="G51" s="52">
        <v>499.9</v>
      </c>
      <c r="H51" s="52">
        <v>278</v>
      </c>
      <c r="I51" s="53">
        <v>0</v>
      </c>
      <c r="J51" s="51">
        <v>0</v>
      </c>
      <c r="K51" s="47">
        <f>Sheet2!U53</f>
        <v>1746</v>
      </c>
      <c r="L51" s="47">
        <f>Sheet2!V53</f>
        <v>727.5</v>
      </c>
      <c r="M51" s="47">
        <f>Sheet2!W53</f>
        <v>468.45</v>
      </c>
      <c r="N51" s="47">
        <f>Sheet2!X53</f>
        <v>64.39175257731958</v>
      </c>
      <c r="O51" s="54">
        <v>4234.1</v>
      </c>
      <c r="P51" s="54">
        <v>3055.9</v>
      </c>
      <c r="Q51" s="53">
        <v>0</v>
      </c>
      <c r="R51" s="50">
        <v>0</v>
      </c>
    </row>
    <row r="52" spans="1:18" ht="18.75" customHeight="1">
      <c r="A52" s="15">
        <v>45</v>
      </c>
      <c r="B52" s="20" t="s">
        <v>51</v>
      </c>
      <c r="C52" s="47">
        <f>Sheet2!M54</f>
        <v>450</v>
      </c>
      <c r="D52" s="47">
        <f>Sheet2!N54</f>
        <v>187.5</v>
      </c>
      <c r="E52" s="47">
        <f>Sheet2!O54</f>
        <v>104.83</v>
      </c>
      <c r="F52" s="47">
        <f>Sheet2!P54</f>
        <v>55.909333333333336</v>
      </c>
      <c r="G52" s="52">
        <v>752.7</v>
      </c>
      <c r="H52" s="52">
        <v>309.2</v>
      </c>
      <c r="I52" s="53">
        <v>0</v>
      </c>
      <c r="J52" s="51">
        <v>0</v>
      </c>
      <c r="K52" s="47">
        <f>Sheet2!U54</f>
        <v>1600</v>
      </c>
      <c r="L52" s="47">
        <f>Sheet2!V54</f>
        <v>666.6666666666667</v>
      </c>
      <c r="M52" s="47">
        <f>Sheet2!W54</f>
        <v>1030.1</v>
      </c>
      <c r="N52" s="47">
        <f>Sheet2!X54</f>
        <v>154.51499999999996</v>
      </c>
      <c r="O52" s="54">
        <v>742.4</v>
      </c>
      <c r="P52" s="54">
        <v>863.2</v>
      </c>
      <c r="Q52" s="53">
        <v>0</v>
      </c>
      <c r="R52" s="50">
        <v>0</v>
      </c>
    </row>
    <row r="53" spans="1:18" ht="18.75" customHeight="1">
      <c r="A53" s="15">
        <v>46</v>
      </c>
      <c r="B53" s="20" t="s">
        <v>52</v>
      </c>
      <c r="C53" s="47">
        <f>Sheet2!M55</f>
        <v>401.8</v>
      </c>
      <c r="D53" s="47">
        <f>Sheet2!N55</f>
        <v>167.41666666666669</v>
      </c>
      <c r="E53" s="47">
        <f>Sheet2!O55</f>
        <v>186.144</v>
      </c>
      <c r="F53" s="47">
        <f>Sheet2!P55</f>
        <v>111.18606271777003</v>
      </c>
      <c r="G53" s="52">
        <v>122.4</v>
      </c>
      <c r="H53" s="52">
        <v>1.6</v>
      </c>
      <c r="I53" s="53">
        <v>0</v>
      </c>
      <c r="J53" s="51">
        <v>0</v>
      </c>
      <c r="K53" s="47">
        <f>Sheet2!U55</f>
        <v>975.8</v>
      </c>
      <c r="L53" s="47">
        <f>Sheet2!V55</f>
        <v>406.5833333333333</v>
      </c>
      <c r="M53" s="47">
        <f>Sheet2!W55</f>
        <v>490</v>
      </c>
      <c r="N53" s="47">
        <f>Sheet2!X55</f>
        <v>120.5164992826399</v>
      </c>
      <c r="O53" s="54">
        <v>75.3</v>
      </c>
      <c r="P53" s="54">
        <v>2.9</v>
      </c>
      <c r="Q53" s="53">
        <v>0</v>
      </c>
      <c r="R53" s="50">
        <v>0</v>
      </c>
    </row>
    <row r="54" spans="1:18" ht="18.75" customHeight="1">
      <c r="A54" s="15">
        <v>47</v>
      </c>
      <c r="B54" s="20" t="s">
        <v>53</v>
      </c>
      <c r="C54" s="47">
        <f>Sheet2!M56</f>
        <v>2443</v>
      </c>
      <c r="D54" s="47">
        <f>Sheet2!N56</f>
        <v>1017.9166666666667</v>
      </c>
      <c r="E54" s="47">
        <f>Sheet2!O56</f>
        <v>499.2</v>
      </c>
      <c r="F54" s="47">
        <f>Sheet2!P56</f>
        <v>49.04134261154318</v>
      </c>
      <c r="G54" s="52">
        <v>2426.6</v>
      </c>
      <c r="H54" s="52">
        <v>959.2</v>
      </c>
      <c r="I54" s="53">
        <v>0</v>
      </c>
      <c r="J54" s="51">
        <v>0</v>
      </c>
      <c r="K54" s="47">
        <f>Sheet2!U56</f>
        <v>2035</v>
      </c>
      <c r="L54" s="47">
        <f>Sheet2!V56</f>
        <v>847.9166666666667</v>
      </c>
      <c r="M54" s="47">
        <f>Sheet2!W56</f>
        <v>846.773</v>
      </c>
      <c r="N54" s="47">
        <f>Sheet2!X56</f>
        <v>99.86512039312039</v>
      </c>
      <c r="O54" s="54">
        <v>3086.2</v>
      </c>
      <c r="P54" s="54">
        <v>2894</v>
      </c>
      <c r="Q54" s="53">
        <v>0</v>
      </c>
      <c r="R54" s="50">
        <v>0</v>
      </c>
    </row>
    <row r="55" spans="1:18" ht="18.75" customHeight="1">
      <c r="A55" s="15">
        <v>48</v>
      </c>
      <c r="B55" s="20" t="s">
        <v>54</v>
      </c>
      <c r="C55" s="47">
        <f>Sheet2!M57</f>
        <v>860.2</v>
      </c>
      <c r="D55" s="47">
        <f>Sheet2!N57</f>
        <v>358.41666666666663</v>
      </c>
      <c r="E55" s="47">
        <f>Sheet2!O57</f>
        <v>167.014</v>
      </c>
      <c r="F55" s="47">
        <f>Sheet2!P57</f>
        <v>46.597721460125555</v>
      </c>
      <c r="G55" s="52">
        <v>676.5</v>
      </c>
      <c r="H55" s="52">
        <v>249.8</v>
      </c>
      <c r="I55" s="53">
        <v>0</v>
      </c>
      <c r="J55" s="51">
        <v>0</v>
      </c>
      <c r="K55" s="47">
        <f>Sheet2!U57</f>
        <v>2373.5</v>
      </c>
      <c r="L55" s="47">
        <f>Sheet2!V57</f>
        <v>988.9583333333333</v>
      </c>
      <c r="M55" s="47">
        <f>Sheet2!W57</f>
        <v>715.09</v>
      </c>
      <c r="N55" s="47">
        <f>Sheet2!X57</f>
        <v>72.30739414366968</v>
      </c>
      <c r="O55" s="54">
        <v>4945.1</v>
      </c>
      <c r="P55" s="54">
        <v>3905.3</v>
      </c>
      <c r="Q55" s="53">
        <v>0</v>
      </c>
      <c r="R55" s="50">
        <v>0</v>
      </c>
    </row>
    <row r="56" spans="1:18" ht="18.75" customHeight="1">
      <c r="A56" s="15">
        <v>49</v>
      </c>
      <c r="B56" s="20" t="s">
        <v>55</v>
      </c>
      <c r="C56" s="47">
        <f>Sheet2!M58</f>
        <v>1158.6</v>
      </c>
      <c r="D56" s="47">
        <f>Sheet2!N58</f>
        <v>482.75</v>
      </c>
      <c r="E56" s="47">
        <f>Sheet2!O58</f>
        <v>395.65200000000004</v>
      </c>
      <c r="F56" s="47">
        <f>Sheet2!P58</f>
        <v>81.95794924909374</v>
      </c>
      <c r="G56" s="52">
        <v>522.1</v>
      </c>
      <c r="H56" s="52">
        <v>255.4</v>
      </c>
      <c r="I56" s="53">
        <v>0</v>
      </c>
      <c r="J56" s="51">
        <v>0</v>
      </c>
      <c r="K56" s="47">
        <f>Sheet2!U58</f>
        <v>1300</v>
      </c>
      <c r="L56" s="47">
        <f>Sheet2!V58</f>
        <v>541.6666666666666</v>
      </c>
      <c r="M56" s="47">
        <f>Sheet2!W58</f>
        <v>505.487</v>
      </c>
      <c r="N56" s="47">
        <f>Sheet2!X58</f>
        <v>93.32067692307693</v>
      </c>
      <c r="O56" s="54">
        <v>1448.4</v>
      </c>
      <c r="P56" s="54">
        <v>1307.9</v>
      </c>
      <c r="Q56" s="53">
        <v>0</v>
      </c>
      <c r="R56" s="50">
        <v>0</v>
      </c>
    </row>
    <row r="57" spans="1:18" ht="18.75" customHeight="1">
      <c r="A57" s="15">
        <v>50</v>
      </c>
      <c r="B57" s="20" t="s">
        <v>56</v>
      </c>
      <c r="C57" s="47">
        <f>Sheet2!M59</f>
        <v>711.2</v>
      </c>
      <c r="D57" s="47">
        <f>Sheet2!N59</f>
        <v>296.33333333333337</v>
      </c>
      <c r="E57" s="47">
        <f>Sheet2!O59</f>
        <v>281.136</v>
      </c>
      <c r="F57" s="47">
        <f>Sheet2!P59</f>
        <v>94.87154105736782</v>
      </c>
      <c r="G57" s="52">
        <v>809.1</v>
      </c>
      <c r="H57" s="52">
        <v>364.5</v>
      </c>
      <c r="I57" s="53">
        <v>0</v>
      </c>
      <c r="J57" s="51">
        <v>0</v>
      </c>
      <c r="K57" s="47">
        <f>Sheet2!U59</f>
        <v>2400</v>
      </c>
      <c r="L57" s="47">
        <f>Sheet2!V59</f>
        <v>1000</v>
      </c>
      <c r="M57" s="47">
        <f>Sheet2!W59</f>
        <v>579.106</v>
      </c>
      <c r="N57" s="47">
        <f>Sheet2!X59</f>
        <v>57.9106</v>
      </c>
      <c r="O57" s="54">
        <v>2524.8</v>
      </c>
      <c r="P57" s="54">
        <v>1116.5</v>
      </c>
      <c r="Q57" s="53">
        <v>0</v>
      </c>
      <c r="R57" s="50">
        <v>0</v>
      </c>
    </row>
    <row r="58" spans="1:18" ht="18.75" customHeight="1">
      <c r="A58" s="15">
        <v>51</v>
      </c>
      <c r="B58" s="20" t="s">
        <v>57</v>
      </c>
      <c r="C58" s="47">
        <f>Sheet2!M60</f>
        <v>496.2</v>
      </c>
      <c r="D58" s="47">
        <f>Sheet2!N60</f>
        <v>206.75</v>
      </c>
      <c r="E58" s="47">
        <f>Sheet2!O60</f>
        <v>344.199</v>
      </c>
      <c r="F58" s="47">
        <f>Sheet2!P60</f>
        <v>166.4807738814994</v>
      </c>
      <c r="G58" s="52">
        <v>1324.9</v>
      </c>
      <c r="H58" s="52">
        <v>537</v>
      </c>
      <c r="I58" s="53">
        <v>0</v>
      </c>
      <c r="J58" s="51">
        <v>0</v>
      </c>
      <c r="K58" s="47">
        <f>Sheet2!U60</f>
        <v>306.8</v>
      </c>
      <c r="L58" s="47">
        <f>Sheet2!V60</f>
        <v>127.83333333333333</v>
      </c>
      <c r="M58" s="47">
        <f>Sheet2!W60</f>
        <v>341.764</v>
      </c>
      <c r="N58" s="47">
        <f>Sheet2!X60</f>
        <v>267.35123859191657</v>
      </c>
      <c r="O58" s="54">
        <v>253</v>
      </c>
      <c r="P58" s="54">
        <v>106.1</v>
      </c>
      <c r="Q58" s="53">
        <v>0</v>
      </c>
      <c r="R58" s="50">
        <v>0</v>
      </c>
    </row>
    <row r="59" spans="1:18" ht="18.75" customHeight="1">
      <c r="A59" s="15">
        <v>52</v>
      </c>
      <c r="B59" s="20" t="s">
        <v>58</v>
      </c>
      <c r="C59" s="47">
        <f>Sheet2!M61</f>
        <v>1056.4</v>
      </c>
      <c r="D59" s="47">
        <f>Sheet2!N61</f>
        <v>440.16666666666674</v>
      </c>
      <c r="E59" s="47">
        <f>Sheet2!O61</f>
        <v>253.95</v>
      </c>
      <c r="F59" s="47">
        <f>Sheet2!P61</f>
        <v>57.694055282090105</v>
      </c>
      <c r="G59" s="52">
        <v>631.3</v>
      </c>
      <c r="H59" s="52">
        <v>223.2</v>
      </c>
      <c r="I59" s="53">
        <v>0</v>
      </c>
      <c r="J59" s="51">
        <v>0</v>
      </c>
      <c r="K59" s="47">
        <f>Sheet2!U61</f>
        <v>2321.3</v>
      </c>
      <c r="L59" s="47">
        <f>Sheet2!V61</f>
        <v>967.2083333333335</v>
      </c>
      <c r="M59" s="47">
        <f>Sheet2!W61</f>
        <v>670.89</v>
      </c>
      <c r="N59" s="47">
        <f>Sheet2!X61</f>
        <v>69.36354628871752</v>
      </c>
      <c r="O59" s="54">
        <v>4928.4</v>
      </c>
      <c r="P59" s="54">
        <v>3695.7</v>
      </c>
      <c r="Q59" s="53">
        <v>0</v>
      </c>
      <c r="R59" s="50">
        <v>0</v>
      </c>
    </row>
    <row r="60" spans="1:18" ht="18.75" customHeight="1">
      <c r="A60" s="15">
        <v>53</v>
      </c>
      <c r="B60" s="20" t="s">
        <v>59</v>
      </c>
      <c r="C60" s="47">
        <f>Sheet2!M62</f>
        <v>450</v>
      </c>
      <c r="D60" s="47">
        <f>Sheet2!N62</f>
        <v>187.5</v>
      </c>
      <c r="E60" s="47">
        <f>Sheet2!O62</f>
        <v>306.17600000000004</v>
      </c>
      <c r="F60" s="47">
        <f>Sheet2!P62</f>
        <v>163.2938666666667</v>
      </c>
      <c r="G60" s="52">
        <v>631.3</v>
      </c>
      <c r="H60" s="52">
        <v>223.3</v>
      </c>
      <c r="I60" s="53">
        <v>0</v>
      </c>
      <c r="J60" s="51">
        <v>0</v>
      </c>
      <c r="K60" s="47">
        <f>Sheet2!U62</f>
        <v>2542.7</v>
      </c>
      <c r="L60" s="47">
        <f>Sheet2!V62</f>
        <v>1059.4583333333333</v>
      </c>
      <c r="M60" s="47">
        <f>Sheet2!W62</f>
        <v>1721.4</v>
      </c>
      <c r="N60" s="47">
        <f>Sheet2!X62</f>
        <v>162.47925433594213</v>
      </c>
      <c r="O60" s="54">
        <v>2927</v>
      </c>
      <c r="P60" s="54">
        <v>1695.7</v>
      </c>
      <c r="Q60" s="53">
        <v>0</v>
      </c>
      <c r="R60" s="50">
        <v>0</v>
      </c>
    </row>
    <row r="61" spans="1:18" ht="18.75" customHeight="1">
      <c r="A61" s="15">
        <v>54</v>
      </c>
      <c r="B61" s="20" t="s">
        <v>60</v>
      </c>
      <c r="C61" s="47">
        <f>Sheet2!M63</f>
        <v>373.1</v>
      </c>
      <c r="D61" s="47">
        <f>Sheet2!N63</f>
        <v>155.45833333333334</v>
      </c>
      <c r="E61" s="47">
        <f>Sheet2!O63</f>
        <v>335.2</v>
      </c>
      <c r="F61" s="47">
        <f>Sheet2!P63</f>
        <v>215.6204770838917</v>
      </c>
      <c r="G61" s="52">
        <v>182</v>
      </c>
      <c r="H61" s="52">
        <v>38.6</v>
      </c>
      <c r="I61" s="53">
        <v>0</v>
      </c>
      <c r="J61" s="51">
        <v>0</v>
      </c>
      <c r="K61" s="47">
        <f>Sheet2!U63</f>
        <v>1086.3</v>
      </c>
      <c r="L61" s="47">
        <f>Sheet2!V63</f>
        <v>452.62499999999994</v>
      </c>
      <c r="M61" s="47">
        <f>Sheet2!W63</f>
        <v>468.4</v>
      </c>
      <c r="N61" s="47">
        <f>Sheet2!X63</f>
        <v>103.48522507594589</v>
      </c>
      <c r="O61" s="54">
        <v>184.6</v>
      </c>
      <c r="P61" s="54">
        <v>144.5</v>
      </c>
      <c r="Q61" s="53">
        <v>0</v>
      </c>
      <c r="R61" s="50">
        <v>0</v>
      </c>
    </row>
    <row r="62" spans="1:18" ht="18.75" customHeight="1">
      <c r="A62" s="15">
        <v>55</v>
      </c>
      <c r="B62" s="20" t="s">
        <v>61</v>
      </c>
      <c r="C62" s="47">
        <f>Sheet2!M64</f>
        <v>1223</v>
      </c>
      <c r="D62" s="47">
        <f>Sheet2!N64</f>
        <v>509.58333333333337</v>
      </c>
      <c r="E62" s="47">
        <f>Sheet2!O64</f>
        <v>562.5459999999999</v>
      </c>
      <c r="F62" s="47">
        <f>Sheet2!P64</f>
        <v>110.39332788225673</v>
      </c>
      <c r="G62" s="52">
        <v>3116.4</v>
      </c>
      <c r="H62" s="52">
        <v>993.1</v>
      </c>
      <c r="I62" s="53">
        <v>0</v>
      </c>
      <c r="J62" s="51">
        <v>0</v>
      </c>
      <c r="K62" s="47">
        <f>Sheet2!U64</f>
        <v>5400</v>
      </c>
      <c r="L62" s="47">
        <f>Sheet2!V64</f>
        <v>2250</v>
      </c>
      <c r="M62" s="47">
        <f>Sheet2!W64</f>
        <v>974.189</v>
      </c>
      <c r="N62" s="47">
        <f>Sheet2!X64</f>
        <v>43.297288888888886</v>
      </c>
      <c r="O62" s="54">
        <v>7005.1</v>
      </c>
      <c r="P62" s="54">
        <v>4613.9</v>
      </c>
      <c r="Q62" s="53">
        <v>0</v>
      </c>
      <c r="R62" s="50">
        <v>0</v>
      </c>
    </row>
    <row r="63" spans="1:18" ht="18.75" customHeight="1">
      <c r="A63" s="15">
        <v>56</v>
      </c>
      <c r="B63" s="20" t="s">
        <v>62</v>
      </c>
      <c r="C63" s="47">
        <f>Sheet2!M65</f>
        <v>815.9</v>
      </c>
      <c r="D63" s="47">
        <f>Sheet2!N65</f>
        <v>339.9583333333333</v>
      </c>
      <c r="E63" s="47">
        <f>Sheet2!O65</f>
        <v>885.983</v>
      </c>
      <c r="F63" s="47">
        <f>Sheet2!P65</f>
        <v>260.6151734281162</v>
      </c>
      <c r="G63" s="52">
        <v>4540</v>
      </c>
      <c r="H63" s="52">
        <v>1511</v>
      </c>
      <c r="I63" s="53">
        <v>0</v>
      </c>
      <c r="J63" s="51">
        <v>0</v>
      </c>
      <c r="K63" s="47">
        <f>Sheet2!U65</f>
        <v>1900</v>
      </c>
      <c r="L63" s="47">
        <f>Sheet2!V65</f>
        <v>791.6666666666667</v>
      </c>
      <c r="M63" s="47">
        <f>Sheet2!W65</f>
        <v>512.621</v>
      </c>
      <c r="N63" s="47">
        <f>Sheet2!X65</f>
        <v>64.75212631578945</v>
      </c>
      <c r="O63" s="54">
        <v>3953.1</v>
      </c>
      <c r="P63" s="54">
        <v>2014.6</v>
      </c>
      <c r="Q63" s="53">
        <v>0</v>
      </c>
      <c r="R63" s="50">
        <v>0</v>
      </c>
    </row>
    <row r="64" spans="1:18" ht="18.75" customHeight="1">
      <c r="A64" s="15">
        <v>57</v>
      </c>
      <c r="B64" s="20" t="s">
        <v>63</v>
      </c>
      <c r="C64" s="47">
        <f>Sheet2!M66</f>
        <v>2335.7</v>
      </c>
      <c r="D64" s="47">
        <f>Sheet2!N66</f>
        <v>973.2083333333333</v>
      </c>
      <c r="E64" s="47">
        <f>Sheet2!O66</f>
        <v>710.436</v>
      </c>
      <c r="F64" s="47">
        <f>Sheet2!P66</f>
        <v>72.99937491972429</v>
      </c>
      <c r="G64" s="52">
        <v>546.2</v>
      </c>
      <c r="H64" s="52">
        <v>214.8</v>
      </c>
      <c r="I64" s="53">
        <v>0</v>
      </c>
      <c r="J64" s="51">
        <v>0</v>
      </c>
      <c r="K64" s="47">
        <f>Sheet2!U66</f>
        <v>3666.1</v>
      </c>
      <c r="L64" s="47">
        <f>Sheet2!V66</f>
        <v>1527.5416666666665</v>
      </c>
      <c r="M64" s="47">
        <f>Sheet2!W66</f>
        <v>1415.656</v>
      </c>
      <c r="N64" s="47">
        <f>Sheet2!X66</f>
        <v>92.67544256839693</v>
      </c>
      <c r="O64" s="54">
        <v>4189.4</v>
      </c>
      <c r="P64" s="54">
        <v>4125</v>
      </c>
      <c r="Q64" s="53">
        <v>0</v>
      </c>
      <c r="R64" s="50">
        <v>0</v>
      </c>
    </row>
    <row r="65" spans="1:18" ht="18.75" customHeight="1">
      <c r="A65" s="15">
        <v>58</v>
      </c>
      <c r="B65" s="20" t="s">
        <v>64</v>
      </c>
      <c r="C65" s="47">
        <f>Sheet2!M67</f>
        <v>953.6</v>
      </c>
      <c r="D65" s="47">
        <f>Sheet2!N67</f>
        <v>397.33333333333337</v>
      </c>
      <c r="E65" s="47">
        <f>Sheet2!O67</f>
        <v>37.118</v>
      </c>
      <c r="F65" s="47">
        <f>Sheet2!P67</f>
        <v>9.341778523489932</v>
      </c>
      <c r="G65" s="52">
        <v>830.1</v>
      </c>
      <c r="H65" s="52">
        <v>400.6</v>
      </c>
      <c r="I65" s="53">
        <v>0</v>
      </c>
      <c r="J65" s="51">
        <v>0</v>
      </c>
      <c r="K65" s="47">
        <f>Sheet2!U67</f>
        <v>3944.6</v>
      </c>
      <c r="L65" s="47">
        <f>Sheet2!V67</f>
        <v>1643.5833333333333</v>
      </c>
      <c r="M65" s="47">
        <f>Sheet2!W67</f>
        <v>1326.13</v>
      </c>
      <c r="N65" s="47">
        <f>Sheet2!X67</f>
        <v>80.68529128428739</v>
      </c>
      <c r="O65" s="54">
        <v>3824.3</v>
      </c>
      <c r="P65" s="54">
        <v>3383.8</v>
      </c>
      <c r="Q65" s="53">
        <v>0</v>
      </c>
      <c r="R65" s="50">
        <v>0</v>
      </c>
    </row>
    <row r="66" spans="1:18" ht="18.75" customHeight="1">
      <c r="A66" s="15">
        <v>59</v>
      </c>
      <c r="B66" s="20" t="s">
        <v>65</v>
      </c>
      <c r="C66" s="47">
        <f>Sheet2!M68</f>
        <v>815.1</v>
      </c>
      <c r="D66" s="47">
        <f>Sheet2!N68</f>
        <v>339.625</v>
      </c>
      <c r="E66" s="47">
        <f>Sheet2!O68</f>
        <v>233.61100000000002</v>
      </c>
      <c r="F66" s="47">
        <f>Sheet2!P68</f>
        <v>68.78498343761503</v>
      </c>
      <c r="G66" s="52">
        <v>209.7</v>
      </c>
      <c r="H66" s="52">
        <v>106.7</v>
      </c>
      <c r="I66" s="53">
        <v>0</v>
      </c>
      <c r="J66" s="51">
        <v>0</v>
      </c>
      <c r="K66" s="47">
        <f>Sheet2!U68</f>
        <v>2902.8</v>
      </c>
      <c r="L66" s="47">
        <f>Sheet2!V68</f>
        <v>1209.5</v>
      </c>
      <c r="M66" s="47">
        <f>Sheet2!W68</f>
        <v>1316.6</v>
      </c>
      <c r="N66" s="47">
        <f>Sheet2!X68</f>
        <v>108.85489871847871</v>
      </c>
      <c r="O66" s="54">
        <v>5360.5</v>
      </c>
      <c r="P66" s="54">
        <v>5254.9</v>
      </c>
      <c r="Q66" s="53">
        <v>0</v>
      </c>
      <c r="R66" s="50">
        <v>0</v>
      </c>
    </row>
    <row r="67" spans="1:18" ht="18.75" customHeight="1">
      <c r="A67" s="15">
        <v>60</v>
      </c>
      <c r="B67" s="20" t="s">
        <v>66</v>
      </c>
      <c r="C67" s="47">
        <f>Sheet2!M69</f>
        <v>564.3</v>
      </c>
      <c r="D67" s="47">
        <f>Sheet2!N69</f>
        <v>235.125</v>
      </c>
      <c r="E67" s="47">
        <f>Sheet2!O69</f>
        <v>475.11400000000003</v>
      </c>
      <c r="F67" s="47">
        <f>Sheet2!P69</f>
        <v>202.06868686868685</v>
      </c>
      <c r="G67" s="52">
        <v>667.5</v>
      </c>
      <c r="H67" s="52">
        <v>288</v>
      </c>
      <c r="I67" s="53">
        <v>0</v>
      </c>
      <c r="J67" s="51">
        <v>0</v>
      </c>
      <c r="K67" s="47">
        <f>Sheet2!U69</f>
        <v>3025.3</v>
      </c>
      <c r="L67" s="47">
        <f>Sheet2!V69</f>
        <v>1260.5416666666667</v>
      </c>
      <c r="M67" s="47">
        <f>Sheet2!W69</f>
        <v>1330.726</v>
      </c>
      <c r="N67" s="47">
        <f>Sheet2!X69</f>
        <v>105.56779162397119</v>
      </c>
      <c r="O67" s="54">
        <v>4232.6</v>
      </c>
      <c r="P67" s="54">
        <v>2628.6</v>
      </c>
      <c r="Q67" s="53">
        <v>0</v>
      </c>
      <c r="R67" s="50">
        <v>0</v>
      </c>
    </row>
    <row r="68" spans="1:18" ht="18.75" customHeight="1">
      <c r="A68" s="15">
        <v>61</v>
      </c>
      <c r="B68" s="20" t="s">
        <v>67</v>
      </c>
      <c r="C68" s="47">
        <f>Sheet2!M70</f>
        <v>3417</v>
      </c>
      <c r="D68" s="47">
        <f>Sheet2!N70</f>
        <v>1423.7500000000002</v>
      </c>
      <c r="E68" s="47">
        <f>Sheet2!O70</f>
        <v>1594.053</v>
      </c>
      <c r="F68" s="47">
        <f>Sheet2!P70</f>
        <v>111.96158033362597</v>
      </c>
      <c r="G68" s="52">
        <v>3518.7</v>
      </c>
      <c r="H68" s="52">
        <v>1193.8</v>
      </c>
      <c r="I68" s="53">
        <v>0</v>
      </c>
      <c r="J68" s="51">
        <v>0</v>
      </c>
      <c r="K68" s="47">
        <f>Sheet2!U70</f>
        <v>2752.3</v>
      </c>
      <c r="L68" s="47">
        <f>Sheet2!V70</f>
        <v>1146.7916666666667</v>
      </c>
      <c r="M68" s="47">
        <f>Sheet2!W70</f>
        <v>1201.5147</v>
      </c>
      <c r="N68" s="47">
        <f>Sheet2!X70</f>
        <v>104.77183737237945</v>
      </c>
      <c r="O68" s="54">
        <v>593.3</v>
      </c>
      <c r="P68" s="54">
        <v>615.8</v>
      </c>
      <c r="Q68" s="53">
        <v>0</v>
      </c>
      <c r="R68" s="50">
        <v>0</v>
      </c>
    </row>
    <row r="69" spans="1:18" ht="18.75" customHeight="1">
      <c r="A69" s="15">
        <v>62</v>
      </c>
      <c r="B69" s="20" t="s">
        <v>68</v>
      </c>
      <c r="C69" s="47">
        <f>Sheet2!M71</f>
        <v>588.5</v>
      </c>
      <c r="D69" s="47">
        <f>Sheet2!N71</f>
        <v>245.20833333333331</v>
      </c>
      <c r="E69" s="47">
        <f>Sheet2!O71</f>
        <v>227.875</v>
      </c>
      <c r="F69" s="47">
        <f>Sheet2!P71</f>
        <v>92.93118096856415</v>
      </c>
      <c r="G69" s="52">
        <v>65.8</v>
      </c>
      <c r="H69" s="52">
        <v>36.5</v>
      </c>
      <c r="I69" s="53">
        <v>0</v>
      </c>
      <c r="J69" s="51">
        <v>0</v>
      </c>
      <c r="K69" s="47">
        <f>Sheet2!U71</f>
        <v>3511.5</v>
      </c>
      <c r="L69" s="47">
        <f>Sheet2!V71</f>
        <v>1463.125</v>
      </c>
      <c r="M69" s="47">
        <f>Sheet2!W71</f>
        <v>763.173</v>
      </c>
      <c r="N69" s="47">
        <f>Sheet2!X71</f>
        <v>52.160478428022216</v>
      </c>
      <c r="O69" s="54">
        <v>4207.2</v>
      </c>
      <c r="P69" s="54">
        <v>3315.2</v>
      </c>
      <c r="Q69" s="53">
        <v>0</v>
      </c>
      <c r="R69" s="50">
        <v>0</v>
      </c>
    </row>
    <row r="70" spans="1:18" ht="18.75" customHeight="1">
      <c r="A70" s="15">
        <v>63</v>
      </c>
      <c r="B70" s="20" t="s">
        <v>69</v>
      </c>
      <c r="C70" s="47">
        <f>Sheet2!M72</f>
        <v>2499.5</v>
      </c>
      <c r="D70" s="47">
        <f>Sheet2!N72</f>
        <v>1041.4583333333333</v>
      </c>
      <c r="E70" s="47">
        <f>Sheet2!O72</f>
        <v>1152.468</v>
      </c>
      <c r="F70" s="47">
        <f>Sheet2!P72</f>
        <v>110.65905981196241</v>
      </c>
      <c r="G70" s="52">
        <v>4694.4</v>
      </c>
      <c r="H70" s="52">
        <v>1938.4</v>
      </c>
      <c r="I70" s="53">
        <v>0</v>
      </c>
      <c r="J70" s="51">
        <v>0</v>
      </c>
      <c r="K70" s="47">
        <f>Sheet2!U72</f>
        <v>3821</v>
      </c>
      <c r="L70" s="47">
        <f>Sheet2!V72</f>
        <v>1592.0833333333335</v>
      </c>
      <c r="M70" s="47">
        <f>Sheet2!W72</f>
        <v>1144.38</v>
      </c>
      <c r="N70" s="47">
        <f>Sheet2!X72</f>
        <v>71.87940329756609</v>
      </c>
      <c r="O70" s="54">
        <v>13070.5</v>
      </c>
      <c r="P70" s="54">
        <v>12637</v>
      </c>
      <c r="Q70" s="53">
        <v>0</v>
      </c>
      <c r="R70" s="50">
        <v>0</v>
      </c>
    </row>
    <row r="71" spans="1:18" ht="18.75" customHeight="1">
      <c r="A71" s="15">
        <v>64</v>
      </c>
      <c r="B71" s="20" t="s">
        <v>70</v>
      </c>
      <c r="C71" s="47">
        <f>Sheet2!M73</f>
        <v>2329.6</v>
      </c>
      <c r="D71" s="47">
        <f>Sheet2!N73</f>
        <v>970.6666666666666</v>
      </c>
      <c r="E71" s="47">
        <f>Sheet2!O73</f>
        <v>600.816</v>
      </c>
      <c r="F71" s="47">
        <f>Sheet2!P73</f>
        <v>61.89725274725275</v>
      </c>
      <c r="G71" s="52">
        <v>2144.5</v>
      </c>
      <c r="H71" s="52">
        <v>740.9</v>
      </c>
      <c r="I71" s="53">
        <v>0</v>
      </c>
      <c r="J71" s="51">
        <v>0</v>
      </c>
      <c r="K71" s="47">
        <f>Sheet2!U73</f>
        <v>3171</v>
      </c>
      <c r="L71" s="47">
        <f>Sheet2!V73</f>
        <v>1321.25</v>
      </c>
      <c r="M71" s="47">
        <f>Sheet2!W73</f>
        <v>1470.757</v>
      </c>
      <c r="N71" s="47">
        <f>Sheet2!X73</f>
        <v>111.31557237464523</v>
      </c>
      <c r="O71" s="54">
        <v>4752.6</v>
      </c>
      <c r="P71" s="54">
        <v>4900.3</v>
      </c>
      <c r="Q71" s="53">
        <v>0</v>
      </c>
      <c r="R71" s="50">
        <v>0</v>
      </c>
    </row>
    <row r="72" spans="1:18" ht="18.75" customHeight="1">
      <c r="A72" s="15">
        <v>65</v>
      </c>
      <c r="B72" s="20" t="s">
        <v>71</v>
      </c>
      <c r="C72" s="47">
        <f>Sheet2!M74</f>
        <v>235</v>
      </c>
      <c r="D72" s="47">
        <f>Sheet2!N74</f>
        <v>97.91666666666666</v>
      </c>
      <c r="E72" s="47">
        <f>Sheet2!O74</f>
        <v>470.675</v>
      </c>
      <c r="F72" s="47">
        <f>Sheet2!P74</f>
        <v>480.6893617021277</v>
      </c>
      <c r="G72" s="52">
        <v>0</v>
      </c>
      <c r="H72" s="52">
        <v>0</v>
      </c>
      <c r="I72" s="53">
        <v>0</v>
      </c>
      <c r="J72" s="51">
        <v>0</v>
      </c>
      <c r="K72" s="47">
        <f>Sheet2!U74</f>
        <v>685.8</v>
      </c>
      <c r="L72" s="47">
        <f>Sheet2!V74</f>
        <v>285.75</v>
      </c>
      <c r="M72" s="47">
        <f>Sheet2!W74</f>
        <v>265</v>
      </c>
      <c r="N72" s="47">
        <f>Sheet2!X74</f>
        <v>92.73840769903762</v>
      </c>
      <c r="O72" s="54">
        <v>6476.6</v>
      </c>
      <c r="P72" s="54">
        <v>3256</v>
      </c>
      <c r="Q72" s="53">
        <v>0</v>
      </c>
      <c r="R72" s="50">
        <v>0</v>
      </c>
    </row>
    <row r="73" spans="1:18" ht="18.75" customHeight="1">
      <c r="A73" s="15">
        <v>66</v>
      </c>
      <c r="B73" s="20" t="s">
        <v>72</v>
      </c>
      <c r="C73" s="47">
        <f>Sheet2!M75</f>
        <v>1600</v>
      </c>
      <c r="D73" s="47">
        <f>Sheet2!N75</f>
        <v>666.6666666666667</v>
      </c>
      <c r="E73" s="47">
        <f>Sheet2!O75</f>
        <v>399.92499999999995</v>
      </c>
      <c r="F73" s="47">
        <f>Sheet2!P75</f>
        <v>59.98874999999999</v>
      </c>
      <c r="G73" s="52">
        <v>4804.2</v>
      </c>
      <c r="H73" s="52">
        <v>1861.6</v>
      </c>
      <c r="I73" s="53">
        <v>0</v>
      </c>
      <c r="J73" s="51">
        <v>0</v>
      </c>
      <c r="K73" s="47">
        <f>Sheet2!U75</f>
        <v>2717.6</v>
      </c>
      <c r="L73" s="47">
        <f>Sheet2!V75</f>
        <v>1132.3333333333333</v>
      </c>
      <c r="M73" s="47">
        <f>Sheet2!W75</f>
        <v>1218.058</v>
      </c>
      <c r="N73" s="47">
        <f>Sheet2!X75</f>
        <v>107.57062113629674</v>
      </c>
      <c r="O73" s="54">
        <v>2404.5</v>
      </c>
      <c r="P73" s="54">
        <v>3321.3</v>
      </c>
      <c r="Q73" s="53">
        <v>0</v>
      </c>
      <c r="R73" s="50">
        <v>0</v>
      </c>
    </row>
    <row r="74" spans="1:18" ht="18.75" customHeight="1">
      <c r="A74" s="15">
        <v>67</v>
      </c>
      <c r="B74" s="20" t="s">
        <v>73</v>
      </c>
      <c r="C74" s="47">
        <f>Sheet2!M76</f>
        <v>150</v>
      </c>
      <c r="D74" s="47">
        <f>Sheet2!N76</f>
        <v>62.5</v>
      </c>
      <c r="E74" s="47">
        <f>Sheet2!O76</f>
        <v>77.5</v>
      </c>
      <c r="F74" s="47">
        <f>Sheet2!P76</f>
        <v>124</v>
      </c>
      <c r="G74" s="52">
        <v>376</v>
      </c>
      <c r="H74" s="52">
        <v>137.2</v>
      </c>
      <c r="I74" s="53">
        <v>0</v>
      </c>
      <c r="J74" s="51">
        <v>0</v>
      </c>
      <c r="K74" s="47">
        <f>Sheet2!U76</f>
        <v>800</v>
      </c>
      <c r="L74" s="47">
        <f>Sheet2!V76</f>
        <v>333.33333333333337</v>
      </c>
      <c r="M74" s="47">
        <f>Sheet2!W76</f>
        <v>35</v>
      </c>
      <c r="N74" s="47">
        <f>Sheet2!X76</f>
        <v>10.499999999999998</v>
      </c>
      <c r="O74" s="54">
        <v>764</v>
      </c>
      <c r="P74" s="54">
        <v>694.7</v>
      </c>
      <c r="Q74" s="53">
        <v>0</v>
      </c>
      <c r="R74" s="50">
        <v>0</v>
      </c>
    </row>
    <row r="75" spans="1:18" ht="18.75" customHeight="1">
      <c r="A75" s="15">
        <v>68</v>
      </c>
      <c r="B75" s="20" t="s">
        <v>74</v>
      </c>
      <c r="C75" s="47">
        <f>Sheet2!M77</f>
        <v>236.7</v>
      </c>
      <c r="D75" s="47">
        <f>Sheet2!N77</f>
        <v>98.62499999999999</v>
      </c>
      <c r="E75" s="47">
        <f>Sheet2!O77</f>
        <v>103.1</v>
      </c>
      <c r="F75" s="47">
        <f>Sheet2!P77</f>
        <v>104.53738910012676</v>
      </c>
      <c r="G75" s="52">
        <v>98.3</v>
      </c>
      <c r="H75" s="52">
        <v>30.1</v>
      </c>
      <c r="I75" s="53">
        <v>0</v>
      </c>
      <c r="J75" s="51">
        <v>0</v>
      </c>
      <c r="K75" s="47">
        <f>Sheet2!U77</f>
        <v>2524.3</v>
      </c>
      <c r="L75" s="47">
        <f>Sheet2!V77</f>
        <v>1051.7916666666667</v>
      </c>
      <c r="M75" s="47">
        <f>Sheet2!W77</f>
        <v>921.7</v>
      </c>
      <c r="N75" s="47">
        <f>Sheet2!X77</f>
        <v>87.63142257259437</v>
      </c>
      <c r="O75" s="54">
        <v>3281.8</v>
      </c>
      <c r="P75" s="54">
        <v>2598</v>
      </c>
      <c r="Q75" s="53">
        <v>0</v>
      </c>
      <c r="R75" s="50">
        <v>0</v>
      </c>
    </row>
    <row r="76" spans="1:18" ht="18.75" customHeight="1">
      <c r="A76" s="15">
        <v>69</v>
      </c>
      <c r="B76" s="20" t="s">
        <v>75</v>
      </c>
      <c r="C76" s="47">
        <f>Sheet2!M78</f>
        <v>900</v>
      </c>
      <c r="D76" s="47">
        <f>Sheet2!N78</f>
        <v>375</v>
      </c>
      <c r="E76" s="47">
        <f>Sheet2!O78</f>
        <v>229.67600000000002</v>
      </c>
      <c r="F76" s="47">
        <f>Sheet2!P78</f>
        <v>61.246933333333345</v>
      </c>
      <c r="G76" s="52">
        <v>111.3</v>
      </c>
      <c r="H76" s="52">
        <v>38.5</v>
      </c>
      <c r="I76" s="53">
        <v>0</v>
      </c>
      <c r="J76" s="51">
        <v>0</v>
      </c>
      <c r="K76" s="47">
        <f>Sheet2!U78</f>
        <v>2514.6</v>
      </c>
      <c r="L76" s="47">
        <f>Sheet2!V78</f>
        <v>1047.75</v>
      </c>
      <c r="M76" s="47">
        <f>Sheet2!W78</f>
        <v>960.07</v>
      </c>
      <c r="N76" s="47">
        <f>Sheet2!X78</f>
        <v>91.63159150560726</v>
      </c>
      <c r="O76" s="54">
        <v>152.5</v>
      </c>
      <c r="P76" s="54">
        <v>22.5</v>
      </c>
      <c r="Q76" s="53">
        <v>0</v>
      </c>
      <c r="R76" s="50">
        <v>0</v>
      </c>
    </row>
    <row r="77" spans="1:18" ht="18.75" customHeight="1">
      <c r="A77" s="15">
        <v>70</v>
      </c>
      <c r="B77" s="20" t="s">
        <v>76</v>
      </c>
      <c r="C77" s="47">
        <f>Sheet2!M79</f>
        <v>241.4</v>
      </c>
      <c r="D77" s="47">
        <f>Sheet2!N79</f>
        <v>100.58333333333334</v>
      </c>
      <c r="E77" s="47">
        <f>Sheet2!O79</f>
        <v>161.29399999999998</v>
      </c>
      <c r="F77" s="47">
        <f>Sheet2!P79</f>
        <v>160.35857497928745</v>
      </c>
      <c r="G77" s="52">
        <v>1905.5</v>
      </c>
      <c r="H77" s="52">
        <v>848.3</v>
      </c>
      <c r="I77" s="53">
        <v>0</v>
      </c>
      <c r="J77" s="51">
        <v>0</v>
      </c>
      <c r="K77" s="47">
        <f>Sheet2!U79</f>
        <v>1600</v>
      </c>
      <c r="L77" s="47">
        <f>Sheet2!V79</f>
        <v>666.6666666666667</v>
      </c>
      <c r="M77" s="47">
        <f>Sheet2!W79</f>
        <v>515.135</v>
      </c>
      <c r="N77" s="47">
        <f>Sheet2!X79</f>
        <v>77.27024999999999</v>
      </c>
      <c r="O77" s="54">
        <v>960.2</v>
      </c>
      <c r="P77" s="54">
        <v>1053.4</v>
      </c>
      <c r="Q77" s="53">
        <v>0</v>
      </c>
      <c r="R77" s="50">
        <v>0</v>
      </c>
    </row>
    <row r="78" spans="1:18" ht="18.75" customHeight="1">
      <c r="A78" s="15">
        <v>71</v>
      </c>
      <c r="B78" s="20" t="s">
        <v>77</v>
      </c>
      <c r="C78" s="47">
        <f>Sheet2!M80</f>
        <v>246.8</v>
      </c>
      <c r="D78" s="47">
        <f>Sheet2!N80</f>
        <v>102.83333333333333</v>
      </c>
      <c r="E78" s="47">
        <f>Sheet2!O80</f>
        <v>59.358</v>
      </c>
      <c r="F78" s="47">
        <f>Sheet2!P80</f>
        <v>57.722528363047</v>
      </c>
      <c r="G78" s="52">
        <v>106</v>
      </c>
      <c r="H78" s="52">
        <v>28.9</v>
      </c>
      <c r="I78" s="53">
        <v>0</v>
      </c>
      <c r="J78" s="51">
        <v>0</v>
      </c>
      <c r="K78" s="47">
        <f>Sheet2!U80</f>
        <v>986.9</v>
      </c>
      <c r="L78" s="47">
        <f>Sheet2!V80</f>
        <v>411.2083333333333</v>
      </c>
      <c r="M78" s="47">
        <f>Sheet2!W80</f>
        <v>322</v>
      </c>
      <c r="N78" s="47">
        <f>Sheet2!X80</f>
        <v>78.30580605937786</v>
      </c>
      <c r="O78" s="54">
        <v>537.8</v>
      </c>
      <c r="P78" s="54">
        <v>537.2</v>
      </c>
      <c r="Q78" s="53">
        <v>0</v>
      </c>
      <c r="R78" s="50">
        <v>0</v>
      </c>
    </row>
    <row r="79" spans="1:18" ht="18.75" customHeight="1">
      <c r="A79" s="15">
        <v>72</v>
      </c>
      <c r="B79" s="20" t="s">
        <v>78</v>
      </c>
      <c r="C79" s="47">
        <f>Sheet2!M81</f>
        <v>1000</v>
      </c>
      <c r="D79" s="47">
        <f>Sheet2!N81</f>
        <v>416.66666666666663</v>
      </c>
      <c r="E79" s="47">
        <f>Sheet2!O81</f>
        <v>287.548</v>
      </c>
      <c r="F79" s="47">
        <f>Sheet2!P81</f>
        <v>69.01152</v>
      </c>
      <c r="G79" s="52">
        <v>1262.3</v>
      </c>
      <c r="H79" s="52">
        <v>510.9</v>
      </c>
      <c r="I79" s="53">
        <v>0</v>
      </c>
      <c r="J79" s="51">
        <v>0</v>
      </c>
      <c r="K79" s="47">
        <f>Sheet2!U81</f>
        <v>2735</v>
      </c>
      <c r="L79" s="47">
        <f>Sheet2!V81</f>
        <v>1139.5833333333333</v>
      </c>
      <c r="M79" s="47">
        <f>Sheet2!W81</f>
        <v>1260.845</v>
      </c>
      <c r="N79" s="47">
        <f>Sheet2!X81</f>
        <v>110.64087751371116</v>
      </c>
      <c r="O79" s="54">
        <v>5836.7</v>
      </c>
      <c r="P79" s="54">
        <v>4058.7</v>
      </c>
      <c r="Q79" s="53">
        <v>0</v>
      </c>
      <c r="R79" s="50">
        <v>0</v>
      </c>
    </row>
    <row r="80" spans="1:18" ht="18.75" customHeight="1">
      <c r="A80" s="15">
        <v>73</v>
      </c>
      <c r="B80" s="20" t="s">
        <v>79</v>
      </c>
      <c r="C80" s="47">
        <f>Sheet2!M82</f>
        <v>191.4</v>
      </c>
      <c r="D80" s="47">
        <f>Sheet2!N82</f>
        <v>79.75</v>
      </c>
      <c r="E80" s="47">
        <f>Sheet2!O82</f>
        <v>153</v>
      </c>
      <c r="F80" s="47">
        <f>Sheet2!P82</f>
        <v>191.84952978056427</v>
      </c>
      <c r="G80" s="52">
        <v>754.6</v>
      </c>
      <c r="H80" s="52">
        <v>621</v>
      </c>
      <c r="I80" s="53">
        <v>0</v>
      </c>
      <c r="J80" s="51">
        <v>0</v>
      </c>
      <c r="K80" s="47">
        <f>Sheet2!U82</f>
        <v>1251.9</v>
      </c>
      <c r="L80" s="47">
        <f>Sheet2!V82</f>
        <v>521.625</v>
      </c>
      <c r="M80" s="47">
        <f>Sheet2!W82</f>
        <v>320.1</v>
      </c>
      <c r="N80" s="47">
        <f>Sheet2!X82</f>
        <v>61.36592379583035</v>
      </c>
      <c r="O80" s="54">
        <v>1835</v>
      </c>
      <c r="P80" s="54">
        <v>1211.6</v>
      </c>
      <c r="Q80" s="53">
        <v>0</v>
      </c>
      <c r="R80" s="50">
        <v>0</v>
      </c>
    </row>
    <row r="81" spans="1:18" ht="18.75" customHeight="1">
      <c r="A81" s="15">
        <v>74</v>
      </c>
      <c r="B81" s="20" t="s">
        <v>80</v>
      </c>
      <c r="C81" s="47">
        <f>Sheet2!M83</f>
        <v>912.3000000000001</v>
      </c>
      <c r="D81" s="47">
        <f>Sheet2!N83</f>
        <v>380.125</v>
      </c>
      <c r="E81" s="47">
        <f>Sheet2!O83</f>
        <v>241.368</v>
      </c>
      <c r="F81" s="47">
        <f>Sheet2!P83</f>
        <v>63.497007563301544</v>
      </c>
      <c r="G81" s="52">
        <v>561.7</v>
      </c>
      <c r="H81" s="52">
        <v>191.5</v>
      </c>
      <c r="I81" s="53">
        <v>0</v>
      </c>
      <c r="J81" s="51">
        <v>0</v>
      </c>
      <c r="K81" s="47">
        <f>Sheet2!U83</f>
        <v>1234.1</v>
      </c>
      <c r="L81" s="47">
        <f>Sheet2!V83</f>
        <v>514.2083333333333</v>
      </c>
      <c r="M81" s="47">
        <f>Sheet2!W83</f>
        <v>440.894</v>
      </c>
      <c r="N81" s="47">
        <f>Sheet2!X83</f>
        <v>85.74228992788268</v>
      </c>
      <c r="O81" s="54">
        <v>1464.1</v>
      </c>
      <c r="P81" s="54">
        <v>1469.8</v>
      </c>
      <c r="Q81" s="53">
        <v>0</v>
      </c>
      <c r="R81" s="51">
        <v>0</v>
      </c>
    </row>
    <row r="82" spans="1:18" ht="18.75" customHeight="1">
      <c r="A82" s="15">
        <v>75</v>
      </c>
      <c r="B82" s="20" t="s">
        <v>81</v>
      </c>
      <c r="C82" s="47">
        <f>Sheet2!M84</f>
        <v>8956</v>
      </c>
      <c r="D82" s="47">
        <f>Sheet2!N84</f>
        <v>3731.6666666666665</v>
      </c>
      <c r="E82" s="47">
        <f>Sheet2!O84</f>
        <v>2978.7079999999996</v>
      </c>
      <c r="F82" s="47">
        <f>Sheet2!P84</f>
        <v>79.82245645377401</v>
      </c>
      <c r="G82" s="52">
        <v>16161.9</v>
      </c>
      <c r="H82" s="52">
        <v>3396.2</v>
      </c>
      <c r="I82" s="53">
        <v>0</v>
      </c>
      <c r="J82" s="51">
        <v>0</v>
      </c>
      <c r="K82" s="47">
        <f>Sheet2!U84</f>
        <v>24115.6</v>
      </c>
      <c r="L82" s="47">
        <f>Sheet2!V84</f>
        <v>10048.166666666666</v>
      </c>
      <c r="M82" s="47">
        <f>Sheet2!W84</f>
        <v>4277.5231</v>
      </c>
      <c r="N82" s="47">
        <f>Sheet2!X84</f>
        <v>42.57018461079136</v>
      </c>
      <c r="O82" s="54">
        <v>110796.8</v>
      </c>
      <c r="P82" s="54">
        <v>50541.3</v>
      </c>
      <c r="Q82" s="53">
        <v>0</v>
      </c>
      <c r="R82" s="51">
        <v>0</v>
      </c>
    </row>
    <row r="83" spans="1:18" ht="18.75" customHeight="1">
      <c r="A83" s="15">
        <v>76</v>
      </c>
      <c r="B83" s="20" t="s">
        <v>82</v>
      </c>
      <c r="C83" s="47">
        <f>Sheet2!M85</f>
        <v>6015.1</v>
      </c>
      <c r="D83" s="47">
        <f>Sheet2!N85</f>
        <v>2506.2916666666665</v>
      </c>
      <c r="E83" s="47">
        <f>Sheet2!O85</f>
        <v>2503.25</v>
      </c>
      <c r="F83" s="47">
        <f>Sheet2!P85</f>
        <v>99.87863875912288</v>
      </c>
      <c r="G83" s="52">
        <v>2458.4</v>
      </c>
      <c r="H83" s="52">
        <v>757</v>
      </c>
      <c r="I83" s="53">
        <v>0</v>
      </c>
      <c r="J83" s="51">
        <v>0</v>
      </c>
      <c r="K83" s="47">
        <f>Sheet2!U85</f>
        <v>16605.3</v>
      </c>
      <c r="L83" s="47">
        <f>Sheet2!V85</f>
        <v>6918.874999999999</v>
      </c>
      <c r="M83" s="47">
        <f>Sheet2!W85</f>
        <v>2932.661</v>
      </c>
      <c r="N83" s="47">
        <f>Sheet2!X85</f>
        <v>42.38638506982711</v>
      </c>
      <c r="O83" s="54">
        <v>31401.2</v>
      </c>
      <c r="P83" s="54">
        <v>20138.4</v>
      </c>
      <c r="Q83" s="53">
        <v>0</v>
      </c>
      <c r="R83" s="51">
        <v>0</v>
      </c>
    </row>
    <row r="84" spans="1:18" ht="18.75" customHeight="1">
      <c r="A84" s="15">
        <v>77</v>
      </c>
      <c r="B84" s="20" t="s">
        <v>83</v>
      </c>
      <c r="C84" s="47">
        <f>Sheet2!M86</f>
        <v>2496.5</v>
      </c>
      <c r="D84" s="47">
        <f>Sheet2!N86</f>
        <v>1040.2083333333335</v>
      </c>
      <c r="E84" s="47">
        <f>Sheet2!O86</f>
        <v>1123.1139999999998</v>
      </c>
      <c r="F84" s="47">
        <f>Sheet2!P86</f>
        <v>107.97010214300016</v>
      </c>
      <c r="G84" s="52">
        <v>1300.8</v>
      </c>
      <c r="H84" s="52">
        <v>406.5</v>
      </c>
      <c r="I84" s="53">
        <v>0</v>
      </c>
      <c r="J84" s="51">
        <v>0</v>
      </c>
      <c r="K84" s="47">
        <f>Sheet2!U86</f>
        <v>1349.4</v>
      </c>
      <c r="L84" s="47">
        <f>Sheet2!V86</f>
        <v>562.25</v>
      </c>
      <c r="M84" s="47">
        <f>Sheet2!W86</f>
        <v>415.8</v>
      </c>
      <c r="N84" s="47">
        <f>Sheet2!X86</f>
        <v>73.95286794130726</v>
      </c>
      <c r="O84" s="54">
        <v>3826.5</v>
      </c>
      <c r="P84" s="54">
        <v>2210.6</v>
      </c>
      <c r="Q84" s="53">
        <v>0</v>
      </c>
      <c r="R84" s="51">
        <v>0</v>
      </c>
    </row>
    <row r="85" spans="1:18" ht="18.75" customHeight="1">
      <c r="A85" s="15">
        <v>78</v>
      </c>
      <c r="B85" s="20" t="s">
        <v>84</v>
      </c>
      <c r="C85" s="47">
        <f>Sheet2!M87</f>
        <v>1020</v>
      </c>
      <c r="D85" s="47">
        <f>Sheet2!N87</f>
        <v>425</v>
      </c>
      <c r="E85" s="47">
        <f>Sheet2!O87</f>
        <v>673.28</v>
      </c>
      <c r="F85" s="47">
        <f>Sheet2!P87</f>
        <v>158.41882352941178</v>
      </c>
      <c r="G85" s="52">
        <v>2313.7</v>
      </c>
      <c r="H85" s="52">
        <v>1112.1</v>
      </c>
      <c r="I85" s="53">
        <v>0</v>
      </c>
      <c r="J85" s="51">
        <v>0</v>
      </c>
      <c r="K85" s="47">
        <f>Sheet2!U87</f>
        <v>3065</v>
      </c>
      <c r="L85" s="47">
        <f>Sheet2!V87</f>
        <v>1277.0833333333333</v>
      </c>
      <c r="M85" s="47">
        <f>Sheet2!W87</f>
        <v>800.098</v>
      </c>
      <c r="N85" s="47">
        <f>Sheet2!X87</f>
        <v>62.65041435562806</v>
      </c>
      <c r="O85" s="54">
        <v>2263.9</v>
      </c>
      <c r="P85" s="54">
        <v>2374.3</v>
      </c>
      <c r="Q85" s="53">
        <v>5.2</v>
      </c>
      <c r="R85" s="51">
        <v>0</v>
      </c>
    </row>
    <row r="86" spans="1:18" ht="18.75" customHeight="1">
      <c r="A86" s="15">
        <v>79</v>
      </c>
      <c r="B86" s="20" t="s">
        <v>85</v>
      </c>
      <c r="C86" s="47">
        <f>Sheet2!M88</f>
        <v>31.2</v>
      </c>
      <c r="D86" s="47">
        <f>Sheet2!N88</f>
        <v>13</v>
      </c>
      <c r="E86" s="47">
        <f>Sheet2!O88</f>
        <v>7.9</v>
      </c>
      <c r="F86" s="47">
        <f>Sheet2!P88</f>
        <v>60.769230769230774</v>
      </c>
      <c r="G86" s="52">
        <v>52.9</v>
      </c>
      <c r="H86" s="52">
        <v>21.3</v>
      </c>
      <c r="I86" s="53">
        <v>0</v>
      </c>
      <c r="J86" s="51">
        <v>0</v>
      </c>
      <c r="K86" s="47">
        <f>Sheet2!U88</f>
        <v>142.5</v>
      </c>
      <c r="L86" s="47">
        <f>Sheet2!V88</f>
        <v>59.375</v>
      </c>
      <c r="M86" s="47">
        <f>Sheet2!W88</f>
        <v>93.4</v>
      </c>
      <c r="N86" s="47">
        <f>Sheet2!X88</f>
        <v>157.30526315789476</v>
      </c>
      <c r="O86" s="54">
        <v>92.3</v>
      </c>
      <c r="P86" s="54">
        <v>85</v>
      </c>
      <c r="Q86" s="53">
        <v>0</v>
      </c>
      <c r="R86" s="51">
        <v>0</v>
      </c>
    </row>
    <row r="87" spans="1:18" ht="18.75" customHeight="1">
      <c r="A87" s="15">
        <v>80</v>
      </c>
      <c r="B87" s="20" t="s">
        <v>86</v>
      </c>
      <c r="C87" s="47">
        <f>Sheet2!M89</f>
        <v>95.7</v>
      </c>
      <c r="D87" s="47">
        <f>Sheet2!N89</f>
        <v>39.875</v>
      </c>
      <c r="E87" s="47">
        <f>Sheet2!O89</f>
        <v>25.8</v>
      </c>
      <c r="F87" s="47">
        <f>Sheet2!P89</f>
        <v>64.70219435736678</v>
      </c>
      <c r="G87" s="52">
        <v>586.6</v>
      </c>
      <c r="H87" s="52">
        <v>289.6</v>
      </c>
      <c r="I87" s="53">
        <v>0</v>
      </c>
      <c r="J87" s="51">
        <v>0</v>
      </c>
      <c r="K87" s="47">
        <f>Sheet2!U89</f>
        <v>199</v>
      </c>
      <c r="L87" s="47">
        <f>Sheet2!V89</f>
        <v>82.91666666666666</v>
      </c>
      <c r="M87" s="47">
        <f>Sheet2!W89</f>
        <v>110.7</v>
      </c>
      <c r="N87" s="47">
        <f>Sheet2!X89</f>
        <v>133.50753768844223</v>
      </c>
      <c r="O87" s="54">
        <v>465.2</v>
      </c>
      <c r="P87" s="54">
        <v>332.7</v>
      </c>
      <c r="Q87" s="53">
        <v>0</v>
      </c>
      <c r="R87" s="51">
        <v>0</v>
      </c>
    </row>
    <row r="88" spans="1:18" ht="18.75" customHeight="1">
      <c r="A88" s="15">
        <v>81</v>
      </c>
      <c r="B88" s="20" t="s">
        <v>87</v>
      </c>
      <c r="C88" s="47">
        <f>Sheet2!M90</f>
        <v>101</v>
      </c>
      <c r="D88" s="47">
        <f>Sheet2!N90</f>
        <v>42.083333333333336</v>
      </c>
      <c r="E88" s="47">
        <f>Sheet2!O90</f>
        <v>61.550000000000004</v>
      </c>
      <c r="F88" s="47">
        <f>Sheet2!P90</f>
        <v>146.25742574257424</v>
      </c>
      <c r="G88" s="52">
        <v>49.8</v>
      </c>
      <c r="H88" s="52">
        <v>26.9</v>
      </c>
      <c r="I88" s="53">
        <v>3.2</v>
      </c>
      <c r="J88" s="51">
        <v>0</v>
      </c>
      <c r="K88" s="47">
        <f>Sheet2!U90</f>
        <v>410</v>
      </c>
      <c r="L88" s="47">
        <f>Sheet2!V90</f>
        <v>170.83333333333331</v>
      </c>
      <c r="M88" s="47">
        <f>Sheet2!W90</f>
        <v>364.7</v>
      </c>
      <c r="N88" s="47">
        <f>Sheet2!X90</f>
        <v>213.4829268292683</v>
      </c>
      <c r="O88" s="54">
        <v>888.1</v>
      </c>
      <c r="P88" s="54">
        <v>566.3</v>
      </c>
      <c r="Q88" s="53">
        <v>7</v>
      </c>
      <c r="R88" s="51">
        <v>0</v>
      </c>
    </row>
    <row r="89" spans="1:18" ht="18.75" customHeight="1">
      <c r="A89" s="15">
        <v>82</v>
      </c>
      <c r="B89" s="20" t="s">
        <v>88</v>
      </c>
      <c r="C89" s="47">
        <f>Sheet2!M91</f>
        <v>428.4</v>
      </c>
      <c r="D89" s="47">
        <f>Sheet2!N91</f>
        <v>178.49999999999997</v>
      </c>
      <c r="E89" s="47">
        <f>Sheet2!O91</f>
        <v>76.4</v>
      </c>
      <c r="F89" s="47">
        <f>Sheet2!P91</f>
        <v>42.80112044817928</v>
      </c>
      <c r="G89" s="52">
        <v>299.7</v>
      </c>
      <c r="H89" s="52">
        <v>135.4</v>
      </c>
      <c r="I89" s="53">
        <v>0</v>
      </c>
      <c r="J89" s="51">
        <v>0</v>
      </c>
      <c r="K89" s="47">
        <f>Sheet2!U91</f>
        <v>817.3</v>
      </c>
      <c r="L89" s="47">
        <f>Sheet2!V91</f>
        <v>340.5416666666667</v>
      </c>
      <c r="M89" s="47">
        <f>Sheet2!W91</f>
        <v>386.5</v>
      </c>
      <c r="N89" s="47">
        <f>Sheet2!X91</f>
        <v>113.49565642970757</v>
      </c>
      <c r="O89" s="54">
        <v>905.4</v>
      </c>
      <c r="P89" s="54">
        <v>692.5</v>
      </c>
      <c r="Q89" s="53">
        <v>0</v>
      </c>
      <c r="R89" s="51">
        <v>0</v>
      </c>
    </row>
    <row r="90" spans="1:18" ht="18.75" customHeight="1">
      <c r="A90" s="15">
        <v>83</v>
      </c>
      <c r="B90" s="20" t="s">
        <v>89</v>
      </c>
      <c r="C90" s="47">
        <f>Sheet2!M92</f>
        <v>246</v>
      </c>
      <c r="D90" s="47">
        <f>Sheet2!N92</f>
        <v>102.5</v>
      </c>
      <c r="E90" s="47">
        <f>Sheet2!O92</f>
        <v>81.45</v>
      </c>
      <c r="F90" s="47">
        <f>Sheet2!P92</f>
        <v>79.46341463414635</v>
      </c>
      <c r="G90" s="52">
        <v>45.9</v>
      </c>
      <c r="H90" s="52">
        <v>26.4</v>
      </c>
      <c r="I90" s="53">
        <v>0</v>
      </c>
      <c r="J90" s="51">
        <v>0</v>
      </c>
      <c r="K90" s="47">
        <f>Sheet2!U92</f>
        <v>1757</v>
      </c>
      <c r="L90" s="47">
        <f>Sheet2!V92</f>
        <v>732.0833333333333</v>
      </c>
      <c r="M90" s="47">
        <f>Sheet2!W92</f>
        <v>899.9</v>
      </c>
      <c r="N90" s="47">
        <f>Sheet2!X92</f>
        <v>122.92316448491749</v>
      </c>
      <c r="O90" s="54">
        <v>3422.1</v>
      </c>
      <c r="P90" s="54">
        <v>2450.3</v>
      </c>
      <c r="Q90" s="53">
        <v>0</v>
      </c>
      <c r="R90" s="51">
        <v>0</v>
      </c>
    </row>
    <row r="91" spans="1:18" ht="18.75" customHeight="1">
      <c r="A91" s="15">
        <v>84</v>
      </c>
      <c r="B91" s="20" t="s">
        <v>90</v>
      </c>
      <c r="C91" s="47">
        <f>Sheet2!M93</f>
        <v>240.1</v>
      </c>
      <c r="D91" s="47">
        <f>Sheet2!N93</f>
        <v>100.04166666666666</v>
      </c>
      <c r="E91" s="47">
        <f>Sheet2!O93</f>
        <v>26.551</v>
      </c>
      <c r="F91" s="47">
        <f>Sheet2!P93</f>
        <v>26.5399416909621</v>
      </c>
      <c r="G91" s="52">
        <v>680.3</v>
      </c>
      <c r="H91" s="52">
        <v>309.8</v>
      </c>
      <c r="I91" s="53">
        <v>0</v>
      </c>
      <c r="J91" s="51">
        <v>0</v>
      </c>
      <c r="K91" s="47">
        <f>Sheet2!U93</f>
        <v>587.8</v>
      </c>
      <c r="L91" s="47">
        <f>Sheet2!V93</f>
        <v>244.91666666666663</v>
      </c>
      <c r="M91" s="47">
        <f>Sheet2!W93</f>
        <v>373.7</v>
      </c>
      <c r="N91" s="47">
        <f>Sheet2!X93</f>
        <v>152.5825110581831</v>
      </c>
      <c r="O91" s="54">
        <v>1433.4</v>
      </c>
      <c r="P91" s="54">
        <v>965.5</v>
      </c>
      <c r="Q91" s="53">
        <v>0</v>
      </c>
      <c r="R91" s="51">
        <v>0</v>
      </c>
    </row>
    <row r="92" spans="1:18" ht="18.75" customHeight="1">
      <c r="A92" s="15">
        <v>85</v>
      </c>
      <c r="B92" s="20" t="s">
        <v>91</v>
      </c>
      <c r="C92" s="47">
        <f>Sheet2!M94</f>
        <v>1228</v>
      </c>
      <c r="D92" s="47">
        <f>Sheet2!N94</f>
        <v>511.66666666666663</v>
      </c>
      <c r="E92" s="47">
        <f>Sheet2!O94</f>
        <v>339.084</v>
      </c>
      <c r="F92" s="47">
        <f>Sheet2!P94</f>
        <v>66.27048859934854</v>
      </c>
      <c r="G92" s="52">
        <v>782.3</v>
      </c>
      <c r="H92" s="52">
        <v>320.3</v>
      </c>
      <c r="I92" s="53">
        <v>0</v>
      </c>
      <c r="J92" s="51">
        <v>0</v>
      </c>
      <c r="K92" s="47">
        <f>Sheet2!U94</f>
        <v>1339.9</v>
      </c>
      <c r="L92" s="47">
        <f>Sheet2!V94</f>
        <v>558.2916666666667</v>
      </c>
      <c r="M92" s="47">
        <f>Sheet2!W94</f>
        <v>783.65</v>
      </c>
      <c r="N92" s="47">
        <f>Sheet2!X94</f>
        <v>140.36569893275615</v>
      </c>
      <c r="O92" s="54">
        <v>1496.9</v>
      </c>
      <c r="P92" s="54">
        <v>973.3</v>
      </c>
      <c r="Q92" s="53">
        <v>4.3</v>
      </c>
      <c r="R92" s="51">
        <v>0</v>
      </c>
    </row>
    <row r="93" spans="1:18" ht="18.75" customHeight="1">
      <c r="A93" s="15">
        <v>86</v>
      </c>
      <c r="B93" s="20" t="s">
        <v>92</v>
      </c>
      <c r="C93" s="47">
        <f>Sheet2!M95</f>
        <v>1010</v>
      </c>
      <c r="D93" s="47">
        <f>Sheet2!N95</f>
        <v>420.8333333333333</v>
      </c>
      <c r="E93" s="47">
        <f>Sheet2!O95</f>
        <v>718.3810000000001</v>
      </c>
      <c r="F93" s="47">
        <f>Sheet2!P95</f>
        <v>170.70439603960398</v>
      </c>
      <c r="G93" s="52">
        <v>2216.1</v>
      </c>
      <c r="H93" s="52">
        <v>916.4</v>
      </c>
      <c r="I93" s="53">
        <v>2.7</v>
      </c>
      <c r="J93" s="51">
        <v>0</v>
      </c>
      <c r="K93" s="47">
        <f>Sheet2!U95</f>
        <v>1116.2</v>
      </c>
      <c r="L93" s="47">
        <f>Sheet2!V95</f>
        <v>465.0833333333333</v>
      </c>
      <c r="M93" s="47">
        <f>Sheet2!W95</f>
        <v>278.5</v>
      </c>
      <c r="N93" s="47">
        <f>Sheet2!X95</f>
        <v>59.881741623364995</v>
      </c>
      <c r="O93" s="54">
        <v>2446.2</v>
      </c>
      <c r="P93" s="54">
        <v>1569.2</v>
      </c>
      <c r="Q93" s="53">
        <v>0</v>
      </c>
      <c r="R93" s="51">
        <v>0</v>
      </c>
    </row>
    <row r="94" spans="1:18" ht="18.75" customHeight="1">
      <c r="A94" s="15">
        <v>87</v>
      </c>
      <c r="B94" s="20" t="s">
        <v>93</v>
      </c>
      <c r="C94" s="47">
        <f>Sheet2!M96</f>
        <v>350.2</v>
      </c>
      <c r="D94" s="47">
        <f>Sheet2!N96</f>
        <v>145.91666666666666</v>
      </c>
      <c r="E94" s="47">
        <f>Sheet2!O96</f>
        <v>44.2</v>
      </c>
      <c r="F94" s="47">
        <f>Sheet2!P96</f>
        <v>30.291262135922338</v>
      </c>
      <c r="G94" s="52">
        <v>863.8</v>
      </c>
      <c r="H94" s="52">
        <v>350.5</v>
      </c>
      <c r="I94" s="53">
        <v>0</v>
      </c>
      <c r="J94" s="51">
        <v>0</v>
      </c>
      <c r="K94" s="47">
        <f>Sheet2!U96</f>
        <v>228.6</v>
      </c>
      <c r="L94" s="47">
        <f>Sheet2!V96</f>
        <v>95.25</v>
      </c>
      <c r="M94" s="47">
        <f>Sheet2!W96</f>
        <v>114</v>
      </c>
      <c r="N94" s="47">
        <f>Sheet2!X96</f>
        <v>119.68503937007875</v>
      </c>
      <c r="O94" s="54">
        <v>263.6</v>
      </c>
      <c r="P94" s="54">
        <v>207</v>
      </c>
      <c r="Q94" s="53">
        <v>2.1</v>
      </c>
      <c r="R94" s="51">
        <v>0</v>
      </c>
    </row>
    <row r="95" spans="1:18" ht="18.75" customHeight="1">
      <c r="A95" s="15">
        <v>88</v>
      </c>
      <c r="B95" s="20" t="s">
        <v>94</v>
      </c>
      <c r="C95" s="47">
        <f>Sheet2!M97</f>
        <v>857.5</v>
      </c>
      <c r="D95" s="47">
        <f>Sheet2!N97</f>
        <v>357.2916666666667</v>
      </c>
      <c r="E95" s="47">
        <f>Sheet2!O97</f>
        <v>0.065</v>
      </c>
      <c r="F95" s="47">
        <f>Sheet2!P97</f>
        <v>0.018192419825072886</v>
      </c>
      <c r="G95" s="52">
        <v>1889.9</v>
      </c>
      <c r="H95" s="52">
        <v>745.5</v>
      </c>
      <c r="I95" s="53">
        <v>0.5</v>
      </c>
      <c r="J95" s="51">
        <v>0</v>
      </c>
      <c r="K95" s="47">
        <f>Sheet2!U97</f>
        <v>635</v>
      </c>
      <c r="L95" s="47">
        <f>Sheet2!V97</f>
        <v>264.5833333333333</v>
      </c>
      <c r="M95" s="47">
        <f>Sheet2!W97</f>
        <v>121.1</v>
      </c>
      <c r="N95" s="47">
        <f>Sheet2!X97</f>
        <v>45.77007874015748</v>
      </c>
      <c r="O95" s="54">
        <v>419.3</v>
      </c>
      <c r="P95" s="54">
        <v>259.9</v>
      </c>
      <c r="Q95" s="53">
        <v>0.3</v>
      </c>
      <c r="R95" s="51">
        <v>0</v>
      </c>
    </row>
    <row r="96" spans="1:18" ht="18.75" customHeight="1">
      <c r="A96" s="15">
        <v>89</v>
      </c>
      <c r="B96" s="20" t="s">
        <v>95</v>
      </c>
      <c r="C96" s="47">
        <f>Sheet2!M98</f>
        <v>1320</v>
      </c>
      <c r="D96" s="47">
        <f>Sheet2!N98</f>
        <v>550</v>
      </c>
      <c r="E96" s="47">
        <f>Sheet2!O98</f>
        <v>469.084</v>
      </c>
      <c r="F96" s="47">
        <f>Sheet2!P98</f>
        <v>85.288</v>
      </c>
      <c r="G96" s="52">
        <v>533.2</v>
      </c>
      <c r="H96" s="52">
        <v>570</v>
      </c>
      <c r="I96" s="53">
        <v>0</v>
      </c>
      <c r="J96" s="51">
        <v>0</v>
      </c>
      <c r="K96" s="47">
        <f>Sheet2!U98</f>
        <v>2000</v>
      </c>
      <c r="L96" s="47">
        <f>Sheet2!V98</f>
        <v>833.3333333333333</v>
      </c>
      <c r="M96" s="47">
        <f>Sheet2!W98</f>
        <v>946.222</v>
      </c>
      <c r="N96" s="47">
        <f>Sheet2!X98</f>
        <v>113.54664000000001</v>
      </c>
      <c r="O96" s="54">
        <v>3455</v>
      </c>
      <c r="P96" s="54">
        <v>2796</v>
      </c>
      <c r="Q96" s="53">
        <v>51.5</v>
      </c>
      <c r="R96" s="51">
        <v>0</v>
      </c>
    </row>
    <row r="97" spans="1:18" ht="18.75" customHeight="1">
      <c r="A97" s="15">
        <v>90</v>
      </c>
      <c r="B97" s="20" t="s">
        <v>96</v>
      </c>
      <c r="C97" s="47">
        <f>Sheet2!M99</f>
        <v>882.3</v>
      </c>
      <c r="D97" s="47">
        <f>Sheet2!N99</f>
        <v>367.625</v>
      </c>
      <c r="E97" s="47">
        <f>Sheet2!O99</f>
        <v>216.773</v>
      </c>
      <c r="F97" s="47">
        <f>Sheet2!P99</f>
        <v>58.965793947636854</v>
      </c>
      <c r="G97" s="52">
        <v>959.4</v>
      </c>
      <c r="H97" s="52">
        <v>379.9</v>
      </c>
      <c r="I97" s="53">
        <v>0</v>
      </c>
      <c r="J97" s="51">
        <v>0</v>
      </c>
      <c r="K97" s="47">
        <f>Sheet2!U99</f>
        <v>868</v>
      </c>
      <c r="L97" s="47">
        <f>Sheet2!V99</f>
        <v>361.66666666666663</v>
      </c>
      <c r="M97" s="47">
        <f>Sheet2!W99</f>
        <v>381.384</v>
      </c>
      <c r="N97" s="47">
        <f>Sheet2!X99</f>
        <v>105.45179723502305</v>
      </c>
      <c r="O97" s="54">
        <v>1552.2</v>
      </c>
      <c r="P97" s="54">
        <v>1119.2</v>
      </c>
      <c r="Q97" s="53">
        <v>0</v>
      </c>
      <c r="R97" s="51">
        <v>0</v>
      </c>
    </row>
    <row r="98" spans="1:18" ht="18.75" customHeight="1">
      <c r="A98" s="15">
        <v>91</v>
      </c>
      <c r="B98" s="20" t="s">
        <v>97</v>
      </c>
      <c r="C98" s="47">
        <f>Sheet2!M100</f>
        <v>16980</v>
      </c>
      <c r="D98" s="47">
        <f>Sheet2!N100</f>
        <v>7074.999999999999</v>
      </c>
      <c r="E98" s="47">
        <f>Sheet2!O100</f>
        <v>8788.113000000001</v>
      </c>
      <c r="F98" s="47">
        <f>Sheet2!P100</f>
        <v>124.21361130742052</v>
      </c>
      <c r="G98" s="52">
        <v>9545.1</v>
      </c>
      <c r="H98" s="52">
        <v>3977.9</v>
      </c>
      <c r="I98" s="53">
        <v>0</v>
      </c>
      <c r="J98" s="51">
        <v>0</v>
      </c>
      <c r="K98" s="47">
        <f>Sheet2!U100</f>
        <v>5520</v>
      </c>
      <c r="L98" s="47">
        <f>Sheet2!V100</f>
        <v>2300</v>
      </c>
      <c r="M98" s="47">
        <f>Sheet2!W100</f>
        <v>3101.0304</v>
      </c>
      <c r="N98" s="47">
        <f>Sheet2!X100</f>
        <v>134.82740869565217</v>
      </c>
      <c r="O98" s="54">
        <v>9121.7</v>
      </c>
      <c r="P98" s="54">
        <v>4875.9</v>
      </c>
      <c r="Q98" s="53">
        <v>0</v>
      </c>
      <c r="R98" s="51">
        <v>0</v>
      </c>
    </row>
    <row r="99" spans="1:18" ht="18.75" customHeight="1">
      <c r="A99" s="15">
        <v>92</v>
      </c>
      <c r="B99" s="20" t="s">
        <v>98</v>
      </c>
      <c r="C99" s="47">
        <f>Sheet2!M101</f>
        <v>139.1</v>
      </c>
      <c r="D99" s="47">
        <f>Sheet2!N101</f>
        <v>57.95833333333333</v>
      </c>
      <c r="E99" s="47">
        <f>Sheet2!O101</f>
        <v>92.854</v>
      </c>
      <c r="F99" s="47">
        <f>Sheet2!P101</f>
        <v>160.208195542775</v>
      </c>
      <c r="G99" s="52">
        <v>320.7</v>
      </c>
      <c r="H99" s="52">
        <v>176.2</v>
      </c>
      <c r="I99" s="53">
        <v>0</v>
      </c>
      <c r="J99" s="51">
        <v>0</v>
      </c>
      <c r="K99" s="47">
        <f>Sheet2!U101</f>
        <v>898.5</v>
      </c>
      <c r="L99" s="47">
        <f>Sheet2!V101</f>
        <v>374.375</v>
      </c>
      <c r="M99" s="47">
        <f>Sheet2!W101</f>
        <v>435.1</v>
      </c>
      <c r="N99" s="47">
        <f>Sheet2!X101</f>
        <v>116.22036727879801</v>
      </c>
      <c r="O99" s="54">
        <v>3541.3</v>
      </c>
      <c r="P99" s="54">
        <v>2144.7</v>
      </c>
      <c r="Q99" s="53">
        <v>0</v>
      </c>
      <c r="R99" s="51">
        <v>0</v>
      </c>
    </row>
    <row r="100" spans="1:18" ht="18.75" customHeight="1">
      <c r="A100" s="15">
        <v>93</v>
      </c>
      <c r="B100" s="20" t="s">
        <v>99</v>
      </c>
      <c r="C100" s="47">
        <f>Sheet2!M102</f>
        <v>1477.8999999999999</v>
      </c>
      <c r="D100" s="47">
        <f>Sheet2!N102</f>
        <v>615.7916666666666</v>
      </c>
      <c r="E100" s="47">
        <f>Sheet2!O102</f>
        <v>299.193</v>
      </c>
      <c r="F100" s="47">
        <f>Sheet2!P102</f>
        <v>48.58672440625212</v>
      </c>
      <c r="G100" s="52">
        <v>2253.5</v>
      </c>
      <c r="H100" s="52">
        <v>1055.6</v>
      </c>
      <c r="I100" s="53">
        <v>0</v>
      </c>
      <c r="J100" s="51">
        <v>0</v>
      </c>
      <c r="K100" s="47">
        <f>Sheet2!U102</f>
        <v>1139.4</v>
      </c>
      <c r="L100" s="47">
        <f>Sheet2!V102</f>
        <v>474.75</v>
      </c>
      <c r="M100" s="47">
        <f>Sheet2!W102</f>
        <v>568.038</v>
      </c>
      <c r="N100" s="47">
        <f>Sheet2!X102</f>
        <v>119.64992101105845</v>
      </c>
      <c r="O100" s="54">
        <v>1395.9</v>
      </c>
      <c r="P100" s="54">
        <v>867.4</v>
      </c>
      <c r="Q100" s="53">
        <v>0</v>
      </c>
      <c r="R100" s="51">
        <v>0</v>
      </c>
    </row>
    <row r="101" spans="1:18" ht="18.75" customHeight="1">
      <c r="A101" s="15">
        <v>94</v>
      </c>
      <c r="B101" s="20" t="s">
        <v>100</v>
      </c>
      <c r="C101" s="47">
        <f>Sheet2!M103</f>
        <v>896.3</v>
      </c>
      <c r="D101" s="47">
        <f>Sheet2!N103</f>
        <v>373.4583333333333</v>
      </c>
      <c r="E101" s="47">
        <f>Sheet2!O103</f>
        <v>302.738</v>
      </c>
      <c r="F101" s="47">
        <f>Sheet2!P103</f>
        <v>81.06339395291755</v>
      </c>
      <c r="G101" s="52">
        <v>111.9</v>
      </c>
      <c r="H101" s="52">
        <v>46.5</v>
      </c>
      <c r="I101" s="53">
        <v>0</v>
      </c>
      <c r="J101" s="51">
        <v>0</v>
      </c>
      <c r="K101" s="47">
        <f>Sheet2!U103</f>
        <v>2414.7</v>
      </c>
      <c r="L101" s="47">
        <f>Sheet2!V103</f>
        <v>1006.125</v>
      </c>
      <c r="M101" s="47">
        <f>Sheet2!W103</f>
        <v>942.1</v>
      </c>
      <c r="N101" s="47">
        <f>Sheet2!X103</f>
        <v>93.63647658094173</v>
      </c>
      <c r="O101" s="54">
        <v>5127.2</v>
      </c>
      <c r="P101" s="54">
        <v>3166.7</v>
      </c>
      <c r="Q101" s="53">
        <v>0</v>
      </c>
      <c r="R101" s="51">
        <v>0</v>
      </c>
    </row>
    <row r="102" spans="1:18" ht="18.75" customHeight="1">
      <c r="A102" s="15">
        <v>95</v>
      </c>
      <c r="B102" s="20" t="s">
        <v>101</v>
      </c>
      <c r="C102" s="47">
        <f>Sheet2!M104</f>
        <v>140.9</v>
      </c>
      <c r="D102" s="47">
        <f>Sheet2!N104</f>
        <v>58.708333333333336</v>
      </c>
      <c r="E102" s="47">
        <f>Sheet2!O104</f>
        <v>23.541</v>
      </c>
      <c r="F102" s="47">
        <f>Sheet2!P104</f>
        <v>40.098225691980126</v>
      </c>
      <c r="G102" s="52">
        <v>162.4</v>
      </c>
      <c r="H102" s="52">
        <v>49.8</v>
      </c>
      <c r="I102" s="53">
        <v>0</v>
      </c>
      <c r="J102" s="51">
        <v>0</v>
      </c>
      <c r="K102" s="47">
        <f>Sheet2!U104</f>
        <v>463.6</v>
      </c>
      <c r="L102" s="47">
        <f>Sheet2!V104</f>
        <v>193.16666666666666</v>
      </c>
      <c r="M102" s="47">
        <f>Sheet2!W104</f>
        <v>31.386</v>
      </c>
      <c r="N102" s="47">
        <f>Sheet2!X104</f>
        <v>16.2481449525453</v>
      </c>
      <c r="O102" s="54">
        <v>501.1</v>
      </c>
      <c r="P102" s="54">
        <v>525.9</v>
      </c>
      <c r="Q102" s="53">
        <v>0</v>
      </c>
      <c r="R102" s="51">
        <v>0</v>
      </c>
    </row>
    <row r="103" spans="1:18" ht="18.75" customHeight="1">
      <c r="A103" s="15">
        <v>96</v>
      </c>
      <c r="B103" s="20" t="s">
        <v>102</v>
      </c>
      <c r="C103" s="47">
        <f>Sheet2!M105</f>
        <v>2586.2</v>
      </c>
      <c r="D103" s="47">
        <f>Sheet2!N105</f>
        <v>1077.5833333333333</v>
      </c>
      <c r="E103" s="47">
        <f>Sheet2!O105</f>
        <v>1087.094</v>
      </c>
      <c r="F103" s="47">
        <f>Sheet2!P105</f>
        <v>100.88259222024594</v>
      </c>
      <c r="G103" s="52">
        <v>942</v>
      </c>
      <c r="H103" s="52">
        <v>336.3</v>
      </c>
      <c r="I103" s="53">
        <v>0</v>
      </c>
      <c r="J103" s="51">
        <v>0</v>
      </c>
      <c r="K103" s="47">
        <f>Sheet2!U105</f>
        <v>831.5</v>
      </c>
      <c r="L103" s="47">
        <f>Sheet2!V105</f>
        <v>346.45833333333337</v>
      </c>
      <c r="M103" s="47">
        <f>Sheet2!W105</f>
        <v>512.688</v>
      </c>
      <c r="N103" s="47">
        <f>Sheet2!X105</f>
        <v>147.97969933854478</v>
      </c>
      <c r="O103" s="54">
        <v>239.2</v>
      </c>
      <c r="P103" s="54">
        <v>159.4</v>
      </c>
      <c r="Q103" s="53">
        <v>0</v>
      </c>
      <c r="R103" s="51">
        <v>0</v>
      </c>
    </row>
    <row r="104" spans="1:18" ht="18.75" customHeight="1">
      <c r="A104" s="15">
        <v>97</v>
      </c>
      <c r="B104" s="20" t="s">
        <v>103</v>
      </c>
      <c r="C104" s="47">
        <f>Sheet2!M106</f>
        <v>770</v>
      </c>
      <c r="D104" s="47">
        <f>Sheet2!N106</f>
        <v>320.83333333333337</v>
      </c>
      <c r="E104" s="47">
        <f>Sheet2!O106</f>
        <v>165.605</v>
      </c>
      <c r="F104" s="47">
        <f>Sheet2!P106</f>
        <v>51.61714285714285</v>
      </c>
      <c r="G104" s="52">
        <v>1256</v>
      </c>
      <c r="H104" s="52">
        <v>0</v>
      </c>
      <c r="I104" s="53">
        <v>0</v>
      </c>
      <c r="J104" s="51">
        <v>0</v>
      </c>
      <c r="K104" s="47">
        <f>Sheet2!U106</f>
        <v>1200</v>
      </c>
      <c r="L104" s="47">
        <f>Sheet2!V106</f>
        <v>500</v>
      </c>
      <c r="M104" s="47">
        <f>Sheet2!W106</f>
        <v>339.9</v>
      </c>
      <c r="N104" s="47">
        <f>Sheet2!X106</f>
        <v>67.97999999999999</v>
      </c>
      <c r="O104" s="54">
        <v>4684.1</v>
      </c>
      <c r="P104" s="54">
        <v>0</v>
      </c>
      <c r="Q104" s="53">
        <v>0</v>
      </c>
      <c r="R104" s="51">
        <v>0</v>
      </c>
    </row>
    <row r="105" spans="1:18" ht="18.75" customHeight="1">
      <c r="A105" s="15">
        <v>98</v>
      </c>
      <c r="B105" s="20" t="s">
        <v>104</v>
      </c>
      <c r="C105" s="47">
        <f>Sheet2!M107</f>
        <v>1272.2</v>
      </c>
      <c r="D105" s="47">
        <f>Sheet2!N107</f>
        <v>530.0833333333333</v>
      </c>
      <c r="E105" s="47">
        <f>Sheet2!O107</f>
        <v>231.328</v>
      </c>
      <c r="F105" s="47">
        <f>Sheet2!P107</f>
        <v>43.639930828486094</v>
      </c>
      <c r="G105" s="52">
        <v>348.8</v>
      </c>
      <c r="H105" s="52">
        <v>118.1</v>
      </c>
      <c r="I105" s="53">
        <v>0</v>
      </c>
      <c r="J105" s="51">
        <v>0</v>
      </c>
      <c r="K105" s="47">
        <f>Sheet2!U107</f>
        <v>645</v>
      </c>
      <c r="L105" s="47">
        <f>Sheet2!V107</f>
        <v>268.75</v>
      </c>
      <c r="M105" s="47">
        <f>Sheet2!W107</f>
        <v>421.396</v>
      </c>
      <c r="N105" s="47">
        <f>Sheet2!X107</f>
        <v>156.79851162790698</v>
      </c>
      <c r="O105" s="54">
        <v>1179.8</v>
      </c>
      <c r="P105" s="54">
        <v>867</v>
      </c>
      <c r="Q105" s="53">
        <v>0</v>
      </c>
      <c r="R105" s="51">
        <v>0</v>
      </c>
    </row>
    <row r="106" spans="1:18" ht="18.75" customHeight="1">
      <c r="A106" s="15">
        <v>99</v>
      </c>
      <c r="B106" s="20" t="s">
        <v>105</v>
      </c>
      <c r="C106" s="47">
        <f>Sheet2!M108</f>
        <v>130.8</v>
      </c>
      <c r="D106" s="47">
        <f>Sheet2!N108</f>
        <v>54.5</v>
      </c>
      <c r="E106" s="47">
        <f>Sheet2!O108</f>
        <v>10.779</v>
      </c>
      <c r="F106" s="47">
        <f>Sheet2!P108</f>
        <v>19.777981651376148</v>
      </c>
      <c r="G106" s="52">
        <v>727</v>
      </c>
      <c r="H106" s="52">
        <v>394.1</v>
      </c>
      <c r="I106" s="53">
        <v>0</v>
      </c>
      <c r="J106" s="51">
        <v>0</v>
      </c>
      <c r="K106" s="47">
        <f>Sheet2!U108</f>
        <v>1802</v>
      </c>
      <c r="L106" s="47">
        <f>Sheet2!V108</f>
        <v>750.8333333333333</v>
      </c>
      <c r="M106" s="47">
        <f>Sheet2!W108</f>
        <v>396</v>
      </c>
      <c r="N106" s="47">
        <f>Sheet2!X108</f>
        <v>52.741398446170926</v>
      </c>
      <c r="O106" s="54">
        <v>6912.9</v>
      </c>
      <c r="P106" s="54">
        <v>4834.1</v>
      </c>
      <c r="Q106" s="53">
        <v>0</v>
      </c>
      <c r="R106" s="51">
        <v>0</v>
      </c>
    </row>
    <row r="107" spans="1:18" ht="18.75" customHeight="1">
      <c r="A107" s="15">
        <v>100</v>
      </c>
      <c r="B107" s="20" t="s">
        <v>106</v>
      </c>
      <c r="C107" s="47">
        <f>Sheet2!M109</f>
        <v>355</v>
      </c>
      <c r="D107" s="47">
        <f>Sheet2!N109</f>
        <v>147.91666666666666</v>
      </c>
      <c r="E107" s="47">
        <f>Sheet2!O109</f>
        <v>145.514</v>
      </c>
      <c r="F107" s="47">
        <f>Sheet2!P109</f>
        <v>98.375661971831</v>
      </c>
      <c r="G107" s="52">
        <v>1570.7</v>
      </c>
      <c r="H107" s="52">
        <v>721.4</v>
      </c>
      <c r="I107" s="53">
        <v>0</v>
      </c>
      <c r="J107" s="51">
        <v>0</v>
      </c>
      <c r="K107" s="47">
        <f>Sheet2!U109</f>
        <v>1294.3</v>
      </c>
      <c r="L107" s="47">
        <f>Sheet2!V109</f>
        <v>539.2916666666666</v>
      </c>
      <c r="M107" s="47">
        <f>Sheet2!W109</f>
        <v>328.005</v>
      </c>
      <c r="N107" s="47">
        <f>Sheet2!X109</f>
        <v>60.82144788688867</v>
      </c>
      <c r="O107" s="54">
        <v>579.2</v>
      </c>
      <c r="P107" s="54">
        <v>796.8</v>
      </c>
      <c r="Q107" s="53">
        <v>0</v>
      </c>
      <c r="R107" s="51">
        <v>0</v>
      </c>
    </row>
    <row r="108" spans="1:18" ht="18.75" customHeight="1">
      <c r="A108" s="15">
        <v>101</v>
      </c>
      <c r="B108" s="20" t="s">
        <v>120</v>
      </c>
      <c r="C108" s="47">
        <f>Sheet2!M110</f>
        <v>685.5</v>
      </c>
      <c r="D108" s="47">
        <f>Sheet2!N110</f>
        <v>285.625</v>
      </c>
      <c r="E108" s="47">
        <f>Sheet2!O110</f>
        <v>700.8</v>
      </c>
      <c r="F108" s="47">
        <f>Sheet2!P110</f>
        <v>245.35667396061268</v>
      </c>
      <c r="G108" s="52">
        <v>78.3</v>
      </c>
      <c r="H108" s="52">
        <v>43.9</v>
      </c>
      <c r="I108" s="53">
        <v>0</v>
      </c>
      <c r="J108" s="51">
        <v>0</v>
      </c>
      <c r="K108" s="47">
        <f>Sheet2!U110</f>
        <v>314.8</v>
      </c>
      <c r="L108" s="47">
        <f>Sheet2!V110</f>
        <v>131.16666666666669</v>
      </c>
      <c r="M108" s="47">
        <f>Sheet2!W110</f>
        <v>187.7</v>
      </c>
      <c r="N108" s="47">
        <f>Sheet2!X110</f>
        <v>143.10038119440912</v>
      </c>
      <c r="O108" s="54">
        <v>1180.8</v>
      </c>
      <c r="P108" s="54">
        <v>632.1</v>
      </c>
      <c r="Q108" s="53">
        <v>0</v>
      </c>
      <c r="R108" s="51">
        <v>0</v>
      </c>
    </row>
    <row r="109" spans="1:18" ht="18.75" customHeight="1">
      <c r="A109" s="15">
        <v>102</v>
      </c>
      <c r="B109" s="20" t="s">
        <v>107</v>
      </c>
      <c r="C109" s="47">
        <f>Sheet2!M111</f>
        <v>7306.599999999999</v>
      </c>
      <c r="D109" s="47">
        <f>Sheet2!N111</f>
        <v>3044.4166666666665</v>
      </c>
      <c r="E109" s="47">
        <f>Sheet2!O111</f>
        <v>1673.9019999999998</v>
      </c>
      <c r="F109" s="47">
        <f>Sheet2!P111</f>
        <v>54.982684148577995</v>
      </c>
      <c r="G109" s="52">
        <v>5816.1</v>
      </c>
      <c r="H109" s="52">
        <v>2107.8</v>
      </c>
      <c r="I109" s="53">
        <v>0</v>
      </c>
      <c r="J109" s="51">
        <v>0</v>
      </c>
      <c r="K109" s="47">
        <f>Sheet2!U111</f>
        <v>4873.5</v>
      </c>
      <c r="L109" s="47">
        <f>Sheet2!V111</f>
        <v>2030.625</v>
      </c>
      <c r="M109" s="47">
        <f>Sheet2!W111</f>
        <v>1325.34</v>
      </c>
      <c r="N109" s="47">
        <f>Sheet2!X111</f>
        <v>65.26759002770083</v>
      </c>
      <c r="O109" s="54">
        <v>12052.5</v>
      </c>
      <c r="P109" s="54">
        <v>9491.6</v>
      </c>
      <c r="Q109" s="53">
        <v>0</v>
      </c>
      <c r="R109" s="51">
        <v>0</v>
      </c>
    </row>
    <row r="110" spans="1:18" ht="18.75" customHeight="1">
      <c r="A110" s="15">
        <v>103</v>
      </c>
      <c r="B110" s="20" t="s">
        <v>117</v>
      </c>
      <c r="C110" s="47">
        <f>Sheet2!M112</f>
        <v>899.9000000000001</v>
      </c>
      <c r="D110" s="47">
        <f>Sheet2!N112</f>
        <v>374.9583333333333</v>
      </c>
      <c r="E110" s="47">
        <f>Sheet2!O112</f>
        <v>400.51</v>
      </c>
      <c r="F110" s="47">
        <f>Sheet2!P112</f>
        <v>106.8145349483276</v>
      </c>
      <c r="G110" s="52">
        <v>1141.1</v>
      </c>
      <c r="H110" s="52">
        <v>489.5</v>
      </c>
      <c r="I110" s="53">
        <v>0</v>
      </c>
      <c r="J110" s="51">
        <v>0</v>
      </c>
      <c r="K110" s="47">
        <f>Sheet2!U112</f>
        <v>2186.5</v>
      </c>
      <c r="L110" s="47">
        <f>Sheet2!V112</f>
        <v>911.0416666666667</v>
      </c>
      <c r="M110" s="47">
        <f>Sheet2!W112</f>
        <v>557.5</v>
      </c>
      <c r="N110" s="47">
        <f>Sheet2!X112</f>
        <v>61.19368854333409</v>
      </c>
      <c r="O110" s="54">
        <v>2644.8</v>
      </c>
      <c r="P110" s="54">
        <v>2399.6</v>
      </c>
      <c r="Q110" s="53">
        <v>0</v>
      </c>
      <c r="R110" s="51">
        <v>0</v>
      </c>
    </row>
    <row r="111" spans="1:18" ht="18.75" customHeight="1">
      <c r="A111" s="15">
        <v>104</v>
      </c>
      <c r="B111" s="20" t="s">
        <v>118</v>
      </c>
      <c r="C111" s="47">
        <f>Sheet2!M113</f>
        <v>2563</v>
      </c>
      <c r="D111" s="47">
        <f>Sheet2!N113</f>
        <v>1067.9166666666665</v>
      </c>
      <c r="E111" s="47">
        <f>Sheet2!O113</f>
        <v>1381.456</v>
      </c>
      <c r="F111" s="47">
        <f>Sheet2!P113</f>
        <v>129.35990635973468</v>
      </c>
      <c r="G111" s="52">
        <v>721.3</v>
      </c>
      <c r="H111" s="52">
        <v>393.1</v>
      </c>
      <c r="I111" s="53">
        <v>1</v>
      </c>
      <c r="J111" s="51">
        <v>0</v>
      </c>
      <c r="K111" s="47">
        <f>Sheet2!U113</f>
        <v>1947</v>
      </c>
      <c r="L111" s="47">
        <f>Sheet2!V113</f>
        <v>811.25</v>
      </c>
      <c r="M111" s="47">
        <f>Sheet2!W113</f>
        <v>1061.7285</v>
      </c>
      <c r="N111" s="47">
        <f>Sheet2!X113</f>
        <v>130.87562403697996</v>
      </c>
      <c r="O111" s="54">
        <v>2567.7</v>
      </c>
      <c r="P111" s="54">
        <v>1580.4</v>
      </c>
      <c r="Q111" s="53">
        <v>0.1</v>
      </c>
      <c r="R111" s="51">
        <v>0</v>
      </c>
    </row>
    <row r="112" spans="1:18" ht="18.75" customHeight="1">
      <c r="A112" s="15">
        <v>105</v>
      </c>
      <c r="B112" s="20" t="s">
        <v>119</v>
      </c>
      <c r="C112" s="47">
        <f>Sheet2!M114</f>
        <v>1452.2</v>
      </c>
      <c r="D112" s="47">
        <f>Sheet2!N114</f>
        <v>605.0833333333334</v>
      </c>
      <c r="E112" s="47">
        <f>Sheet2!O114</f>
        <v>334.801</v>
      </c>
      <c r="F112" s="47">
        <f>Sheet2!P114</f>
        <v>55.33138686131386</v>
      </c>
      <c r="G112" s="52">
        <v>1601.7</v>
      </c>
      <c r="H112" s="52">
        <v>537</v>
      </c>
      <c r="I112" s="53">
        <v>0</v>
      </c>
      <c r="J112" s="51">
        <v>0</v>
      </c>
      <c r="K112" s="47">
        <f>Sheet2!U114</f>
        <v>930</v>
      </c>
      <c r="L112" s="47">
        <f>Sheet2!V114</f>
        <v>387.5</v>
      </c>
      <c r="M112" s="47">
        <f>Sheet2!W114</f>
        <v>514</v>
      </c>
      <c r="N112" s="47">
        <f>Sheet2!X114</f>
        <v>132.6451612903226</v>
      </c>
      <c r="O112" s="54">
        <v>1516.4</v>
      </c>
      <c r="P112" s="54">
        <v>927.4</v>
      </c>
      <c r="Q112" s="53">
        <v>20</v>
      </c>
      <c r="R112" s="51">
        <v>0</v>
      </c>
    </row>
    <row r="113" spans="1:18" ht="18.75" customHeight="1">
      <c r="A113" s="15">
        <v>106</v>
      </c>
      <c r="B113" s="20" t="s">
        <v>108</v>
      </c>
      <c r="C113" s="47">
        <f>Sheet2!M115</f>
        <v>1004</v>
      </c>
      <c r="D113" s="47">
        <f>Sheet2!N115</f>
        <v>418.33333333333337</v>
      </c>
      <c r="E113" s="47">
        <f>Sheet2!O115</f>
        <v>496.228</v>
      </c>
      <c r="F113" s="47">
        <f>Sheet2!P115</f>
        <v>118.62023904382468</v>
      </c>
      <c r="G113" s="52">
        <v>574.8</v>
      </c>
      <c r="H113" s="52">
        <v>229.8</v>
      </c>
      <c r="I113" s="53">
        <v>0</v>
      </c>
      <c r="J113" s="51">
        <v>0</v>
      </c>
      <c r="K113" s="47">
        <f>Sheet2!U115</f>
        <v>700.2</v>
      </c>
      <c r="L113" s="47">
        <f>Sheet2!V115</f>
        <v>291.75</v>
      </c>
      <c r="M113" s="47">
        <f>Sheet2!W115</f>
        <v>530.26</v>
      </c>
      <c r="N113" s="47">
        <f>Sheet2!X115</f>
        <v>181.751499571551</v>
      </c>
      <c r="O113" s="54">
        <v>38.7</v>
      </c>
      <c r="P113" s="54">
        <v>20.2</v>
      </c>
      <c r="Q113" s="53">
        <v>0</v>
      </c>
      <c r="R113" s="51">
        <v>0</v>
      </c>
    </row>
    <row r="114" spans="1:18" ht="18.75" customHeight="1">
      <c r="A114" s="15">
        <v>107</v>
      </c>
      <c r="B114" s="20" t="s">
        <v>109</v>
      </c>
      <c r="C114" s="47">
        <f>Sheet2!M116</f>
        <v>646.2</v>
      </c>
      <c r="D114" s="47">
        <f>Sheet2!N116</f>
        <v>269.25</v>
      </c>
      <c r="E114" s="47">
        <f>Sheet2!O116</f>
        <v>175.443</v>
      </c>
      <c r="F114" s="47">
        <f>Sheet2!P116</f>
        <v>65.1598885793872</v>
      </c>
      <c r="G114" s="52">
        <v>151.5</v>
      </c>
      <c r="H114" s="52">
        <v>37</v>
      </c>
      <c r="I114" s="53">
        <v>0</v>
      </c>
      <c r="J114" s="51">
        <v>0</v>
      </c>
      <c r="K114" s="47">
        <f>Sheet2!U116</f>
        <v>782.9</v>
      </c>
      <c r="L114" s="47">
        <f>Sheet2!V116</f>
        <v>326.2083333333333</v>
      </c>
      <c r="M114" s="47">
        <f>Sheet2!W116</f>
        <v>427.1</v>
      </c>
      <c r="N114" s="47">
        <f>Sheet2!X116</f>
        <v>130.92859879933582</v>
      </c>
      <c r="O114" s="54">
        <v>1167.8</v>
      </c>
      <c r="P114" s="54">
        <v>861.9</v>
      </c>
      <c r="Q114" s="53">
        <v>0</v>
      </c>
      <c r="R114" s="51">
        <v>0</v>
      </c>
    </row>
    <row r="115" spans="1:18" ht="18.75" customHeight="1">
      <c r="A115" s="15">
        <v>108</v>
      </c>
      <c r="B115" s="20" t="s">
        <v>110</v>
      </c>
      <c r="C115" s="47">
        <f>Sheet2!M117</f>
        <v>350.5</v>
      </c>
      <c r="D115" s="47">
        <f>Sheet2!N117</f>
        <v>146.04166666666666</v>
      </c>
      <c r="E115" s="47">
        <f>Sheet2!O117</f>
        <v>93.3</v>
      </c>
      <c r="F115" s="47">
        <f>Sheet2!P117</f>
        <v>63.88587731811698</v>
      </c>
      <c r="G115" s="52">
        <v>316.2</v>
      </c>
      <c r="H115" s="52">
        <v>118.1</v>
      </c>
      <c r="I115" s="53">
        <v>0</v>
      </c>
      <c r="J115" s="51">
        <v>0</v>
      </c>
      <c r="K115" s="47">
        <f>Sheet2!U117</f>
        <v>1321.5</v>
      </c>
      <c r="L115" s="47">
        <f>Sheet2!V117</f>
        <v>550.625</v>
      </c>
      <c r="M115" s="47">
        <f>Sheet2!W117</f>
        <v>388.2</v>
      </c>
      <c r="N115" s="47">
        <f>Sheet2!X117</f>
        <v>70.5017026106697</v>
      </c>
      <c r="O115" s="54">
        <v>3437.7</v>
      </c>
      <c r="P115" s="54">
        <v>2029.4</v>
      </c>
      <c r="Q115" s="53">
        <v>0</v>
      </c>
      <c r="R115" s="51">
        <v>0</v>
      </c>
    </row>
    <row r="116" spans="1:18" ht="18.75" customHeight="1">
      <c r="A116" s="15">
        <v>109</v>
      </c>
      <c r="B116" s="20" t="s">
        <v>111</v>
      </c>
      <c r="C116" s="47">
        <f>Sheet2!M118</f>
        <v>339.5</v>
      </c>
      <c r="D116" s="47">
        <f>Sheet2!N118</f>
        <v>141.45833333333334</v>
      </c>
      <c r="E116" s="47">
        <f>Sheet2!O118</f>
        <v>3.5</v>
      </c>
      <c r="F116" s="47">
        <f>Sheet2!P118</f>
        <v>2.4742268041237114</v>
      </c>
      <c r="G116" s="52">
        <v>1081.9</v>
      </c>
      <c r="H116" s="52">
        <v>490.7</v>
      </c>
      <c r="I116" s="53">
        <v>0</v>
      </c>
      <c r="J116" s="51">
        <v>0</v>
      </c>
      <c r="K116" s="47">
        <f>Sheet2!U118</f>
        <v>1335</v>
      </c>
      <c r="L116" s="47">
        <f>Sheet2!V118</f>
        <v>556.25</v>
      </c>
      <c r="M116" s="47">
        <f>Sheet2!W118</f>
        <v>291.9</v>
      </c>
      <c r="N116" s="47">
        <f>Sheet2!X118</f>
        <v>52.476404494382024</v>
      </c>
      <c r="O116" s="54">
        <v>5398.9</v>
      </c>
      <c r="P116" s="54">
        <v>3456.7</v>
      </c>
      <c r="Q116" s="53">
        <v>0</v>
      </c>
      <c r="R116" s="51">
        <v>0</v>
      </c>
    </row>
    <row r="117" spans="1:18" ht="18.75" customHeight="1">
      <c r="A117" s="15">
        <v>110</v>
      </c>
      <c r="B117" s="20" t="s">
        <v>112</v>
      </c>
      <c r="C117" s="47">
        <f>Sheet2!M119</f>
        <v>770</v>
      </c>
      <c r="D117" s="47">
        <f>Sheet2!N119</f>
        <v>320.8333333333333</v>
      </c>
      <c r="E117" s="47">
        <f>Sheet2!O119</f>
        <v>614.052</v>
      </c>
      <c r="F117" s="47">
        <f>Sheet2!P119</f>
        <v>191.39283116883118</v>
      </c>
      <c r="G117" s="52">
        <v>1551.8</v>
      </c>
      <c r="H117" s="52">
        <v>640.1</v>
      </c>
      <c r="I117" s="53">
        <v>0</v>
      </c>
      <c r="J117" s="51">
        <v>0</v>
      </c>
      <c r="K117" s="47">
        <f>Sheet2!U119</f>
        <v>1300</v>
      </c>
      <c r="L117" s="47">
        <f>Sheet2!V119</f>
        <v>541.6666666666666</v>
      </c>
      <c r="M117" s="47">
        <f>Sheet2!W119</f>
        <v>481.8</v>
      </c>
      <c r="N117" s="47">
        <f>Sheet2!X119</f>
        <v>88.94769230769232</v>
      </c>
      <c r="O117" s="54">
        <v>1603.2</v>
      </c>
      <c r="P117" s="54">
        <v>973.9</v>
      </c>
      <c r="Q117" s="53">
        <v>0</v>
      </c>
      <c r="R117" s="51">
        <v>0</v>
      </c>
    </row>
    <row r="118" spans="1:18" ht="18.75" customHeight="1">
      <c r="A118" s="15">
        <v>111</v>
      </c>
      <c r="B118" s="20" t="s">
        <v>113</v>
      </c>
      <c r="C118" s="47">
        <f>Sheet2!M120</f>
        <v>1019.5</v>
      </c>
      <c r="D118" s="47">
        <f>Sheet2!N120</f>
        <v>424.7916666666667</v>
      </c>
      <c r="E118" s="47">
        <f>Sheet2!O120</f>
        <v>300.27</v>
      </c>
      <c r="F118" s="47">
        <f>Sheet2!P120</f>
        <v>70.68641490926925</v>
      </c>
      <c r="G118" s="52">
        <v>1534.9</v>
      </c>
      <c r="H118" s="52">
        <v>250.9</v>
      </c>
      <c r="I118" s="53">
        <v>0</v>
      </c>
      <c r="J118" s="51">
        <v>0</v>
      </c>
      <c r="K118" s="47">
        <f>Sheet2!U120</f>
        <v>1189.7</v>
      </c>
      <c r="L118" s="47">
        <f>Sheet2!V120</f>
        <v>495.7083333333333</v>
      </c>
      <c r="M118" s="47">
        <f>Sheet2!W120</f>
        <v>677.064</v>
      </c>
      <c r="N118" s="47">
        <f>Sheet2!X120</f>
        <v>136.5851559216609</v>
      </c>
      <c r="O118" s="54">
        <v>3952.3</v>
      </c>
      <c r="P118" s="54">
        <v>1645.1</v>
      </c>
      <c r="Q118" s="53">
        <v>0</v>
      </c>
      <c r="R118" s="51">
        <v>0</v>
      </c>
    </row>
    <row r="119" spans="1:18" ht="18.75" customHeight="1">
      <c r="A119" s="15">
        <v>112</v>
      </c>
      <c r="B119" s="20" t="s">
        <v>114</v>
      </c>
      <c r="C119" s="47">
        <f>Sheet2!M121</f>
        <v>648</v>
      </c>
      <c r="D119" s="47">
        <f>Sheet2!N121</f>
        <v>270</v>
      </c>
      <c r="E119" s="47">
        <f>Sheet2!O121</f>
        <v>192.686</v>
      </c>
      <c r="F119" s="47">
        <f>Sheet2!P121</f>
        <v>71.36518518518518</v>
      </c>
      <c r="G119" s="52">
        <v>334.8</v>
      </c>
      <c r="H119" s="52">
        <v>110.2</v>
      </c>
      <c r="I119" s="53">
        <v>0</v>
      </c>
      <c r="J119" s="51">
        <v>0</v>
      </c>
      <c r="K119" s="47">
        <f>Sheet2!U121</f>
        <v>717.2</v>
      </c>
      <c r="L119" s="47">
        <f>Sheet2!V121</f>
        <v>298.83333333333337</v>
      </c>
      <c r="M119" s="47">
        <f>Sheet2!W121</f>
        <v>345.76</v>
      </c>
      <c r="N119" s="47">
        <f>Sheet2!X121</f>
        <v>115.7032905744562</v>
      </c>
      <c r="O119" s="54">
        <v>659.6</v>
      </c>
      <c r="P119" s="54">
        <v>413.6</v>
      </c>
      <c r="Q119" s="53">
        <v>0</v>
      </c>
      <c r="R119" s="51">
        <v>0</v>
      </c>
    </row>
    <row r="120" spans="1:18" ht="18.75" customHeight="1">
      <c r="A120" s="15">
        <v>113</v>
      </c>
      <c r="B120" s="20" t="s">
        <v>115</v>
      </c>
      <c r="C120" s="47">
        <f>Sheet2!M122</f>
        <v>380.6</v>
      </c>
      <c r="D120" s="47">
        <f>Sheet2!N122</f>
        <v>158.58333333333334</v>
      </c>
      <c r="E120" s="47">
        <f>Sheet2!O122</f>
        <v>46</v>
      </c>
      <c r="F120" s="47">
        <f>Sheet2!P122</f>
        <v>29.006831318970043</v>
      </c>
      <c r="G120" s="52">
        <v>280.1</v>
      </c>
      <c r="H120" s="52">
        <v>119.3</v>
      </c>
      <c r="I120" s="53">
        <v>0</v>
      </c>
      <c r="J120" s="51">
        <v>0</v>
      </c>
      <c r="K120" s="47">
        <f>Sheet2!U122</f>
        <v>496.4</v>
      </c>
      <c r="L120" s="47">
        <f>Sheet2!V122</f>
        <v>206.83333333333334</v>
      </c>
      <c r="M120" s="47">
        <f>Sheet2!W122</f>
        <v>100</v>
      </c>
      <c r="N120" s="47">
        <f>Sheet2!X122</f>
        <v>48.348106365834006</v>
      </c>
      <c r="O120" s="54">
        <v>451.3</v>
      </c>
      <c r="P120" s="54">
        <v>210.1</v>
      </c>
      <c r="Q120" s="53">
        <v>0</v>
      </c>
      <c r="R120" s="51">
        <v>0</v>
      </c>
    </row>
    <row r="121" spans="1:18" ht="18.75" customHeight="1">
      <c r="A121" s="15">
        <v>114</v>
      </c>
      <c r="B121" s="20" t="s">
        <v>116</v>
      </c>
      <c r="C121" s="47">
        <f>Sheet2!M123</f>
        <v>563.6</v>
      </c>
      <c r="D121" s="47">
        <f>Sheet2!N123</f>
        <v>234.83333333333334</v>
      </c>
      <c r="E121" s="47">
        <f>Sheet2!O123</f>
        <v>287.869</v>
      </c>
      <c r="F121" s="47">
        <f>Sheet2!P123</f>
        <v>122.58438608942512</v>
      </c>
      <c r="G121" s="52">
        <v>879.3</v>
      </c>
      <c r="H121" s="52">
        <v>372.3</v>
      </c>
      <c r="I121" s="53">
        <v>0</v>
      </c>
      <c r="J121" s="51">
        <v>0</v>
      </c>
      <c r="K121" s="47">
        <f>Sheet2!U123</f>
        <v>1573.3</v>
      </c>
      <c r="L121" s="47">
        <f>Sheet2!V123</f>
        <v>655.5416666666666</v>
      </c>
      <c r="M121" s="47">
        <f>Sheet2!W123</f>
        <v>366.9</v>
      </c>
      <c r="N121" s="47">
        <f>Sheet2!X123</f>
        <v>55.96898239369478</v>
      </c>
      <c r="O121" s="54">
        <v>2769.3</v>
      </c>
      <c r="P121" s="54">
        <v>1748.1</v>
      </c>
      <c r="Q121" s="53">
        <v>0</v>
      </c>
      <c r="R121" s="51">
        <v>0</v>
      </c>
    </row>
    <row r="122" spans="1:18" ht="27" customHeight="1">
      <c r="A122" s="19"/>
      <c r="B122" s="43" t="s">
        <v>172</v>
      </c>
      <c r="C122" s="48">
        <f aca="true" t="shared" si="0" ref="C122:R122">SUM(C8:C121)</f>
        <v>412356.2059999999</v>
      </c>
      <c r="D122" s="48">
        <f t="shared" si="0"/>
        <v>171815.08583333337</v>
      </c>
      <c r="E122" s="48">
        <f t="shared" si="0"/>
        <v>156397.3164</v>
      </c>
      <c r="F122" s="46">
        <f>Sheet2!P124</f>
        <v>91.02653334626906</v>
      </c>
      <c r="G122" s="49">
        <f t="shared" si="0"/>
        <v>620961.9000000004</v>
      </c>
      <c r="H122" s="49">
        <f t="shared" si="0"/>
        <v>292321.9000000001</v>
      </c>
      <c r="I122" s="49">
        <f t="shared" si="0"/>
        <v>7.4</v>
      </c>
      <c r="J122" s="49">
        <f t="shared" si="0"/>
        <v>0</v>
      </c>
      <c r="K122" s="48">
        <f t="shared" si="0"/>
        <v>342283.464</v>
      </c>
      <c r="L122" s="48">
        <f t="shared" si="0"/>
        <v>142618.11</v>
      </c>
      <c r="M122" s="48">
        <f t="shared" si="0"/>
        <v>112966.52539999995</v>
      </c>
      <c r="N122" s="46">
        <f>Sheet2!X124</f>
        <v>79.2091028271234</v>
      </c>
      <c r="O122" s="49">
        <f t="shared" si="0"/>
        <v>791383.4999999999</v>
      </c>
      <c r="P122" s="49">
        <f t="shared" si="0"/>
        <v>478627.60000000003</v>
      </c>
      <c r="Q122" s="49">
        <f>SUM(Q8:Q121)</f>
        <v>290.5</v>
      </c>
      <c r="R122" s="49">
        <f t="shared" si="0"/>
        <v>0</v>
      </c>
    </row>
    <row r="123" spans="2:18" ht="17.25">
      <c r="B123" s="18"/>
      <c r="J123" s="38">
        <f>J122/I122*100</f>
        <v>0</v>
      </c>
      <c r="K123" s="38"/>
      <c r="L123" s="38"/>
      <c r="M123" s="38"/>
      <c r="N123" s="38"/>
      <c r="O123" s="38"/>
      <c r="P123" s="38"/>
      <c r="Q123" s="38"/>
      <c r="R123" s="38">
        <f>R122/Q122*100</f>
        <v>0</v>
      </c>
    </row>
    <row r="124" spans="1:12" ht="17.25">
      <c r="A124" s="40"/>
      <c r="B124" s="40"/>
      <c r="K124" s="39"/>
      <c r="L124" s="39"/>
    </row>
  </sheetData>
  <sheetProtection/>
  <mergeCells count="16">
    <mergeCell ref="Q4:Q6"/>
    <mergeCell ref="R4:R6"/>
    <mergeCell ref="C5:C6"/>
    <mergeCell ref="D5:F5"/>
    <mergeCell ref="K5:K6"/>
    <mergeCell ref="L5:N5"/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</mergeCells>
  <printOptions/>
  <pageMargins left="0.2" right="0.2" top="0.35" bottom="0.27" header="0.2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govadmin</cp:lastModifiedBy>
  <cp:lastPrinted>2016-02-11T06:50:25Z</cp:lastPrinted>
  <dcterms:created xsi:type="dcterms:W3CDTF">2002-03-15T09:46:46Z</dcterms:created>
  <dcterms:modified xsi:type="dcterms:W3CDTF">2016-07-07T07:47:31Z</dcterms:modified>
  <cp:category/>
  <cp:version/>
  <cp:contentType/>
  <cp:contentStatus/>
</cp:coreProperties>
</file>