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864" activeTab="0"/>
  </bookViews>
  <sheets>
    <sheet name="2015" sheetId="1" r:id="rId1"/>
  </sheets>
  <definedNames/>
  <calcPr fullCalcOnLoad="1" iterate="1" iterateCount="300" iterateDelta="1E-23"/>
</workbook>
</file>

<file path=xl/sharedStrings.xml><?xml version="1.0" encoding="utf-8"?>
<sst xmlns="http://schemas.openxmlformats.org/spreadsheetml/2006/main" count="62" uniqueCount="60">
  <si>
    <t>ՀԱՎԵԼՎԱԾ N 1</t>
  </si>
  <si>
    <t>ՀՀ ֆինանսների և էկոնոմիկայի նախարարի___</t>
  </si>
  <si>
    <t xml:space="preserve">                &lt;&lt;24&gt;&gt; &lt;&lt;  12  &gt;&gt;2007թվականի N 899-Ն հրամանի</t>
  </si>
  <si>
    <t>ՖԻՆԱՆՍԱԿԱՆ ՊԱՐՏԱՎՈՐՈՒԹՅՈՒՆՆԵՐԻ ԿԱՏԱՐՄԱՆ ԺԱՄԱՆԱԿԱՑՈՒՅՑ</t>
  </si>
  <si>
    <t>2.Բյուջետային ծախսերի գործառնական դասակարգման՝</t>
  </si>
  <si>
    <t>Բաժին</t>
  </si>
  <si>
    <t>Խումբ</t>
  </si>
  <si>
    <t>Դաս</t>
  </si>
  <si>
    <t>Ծրագիր</t>
  </si>
  <si>
    <t>Նախարարություն</t>
  </si>
  <si>
    <t>4. Գանձապետական բյուջետային կամ արտաբյուջետային հաշվի (հաշիվների) համարը</t>
  </si>
  <si>
    <t>I եռամսյակ</t>
  </si>
  <si>
    <t>II եռամսյակ</t>
  </si>
  <si>
    <t>III եռամսյակ</t>
  </si>
  <si>
    <t>IV եռամսյակ</t>
  </si>
  <si>
    <t>ընդամենը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</si>
  <si>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</si>
  <si>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</si>
  <si>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</si>
  <si>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</si>
  <si>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</si>
  <si>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</si>
  <si>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</si>
  <si>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</si>
  <si>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Գլխավոր ֆինանսիստի ստորագրությունը՝ ________________</t>
  </si>
  <si>
    <t>Պատասխանատու ստորաբաժանման ղեկավարի</t>
  </si>
  <si>
    <t>ստորագրությունը                                    _________________</t>
  </si>
  <si>
    <t xml:space="preserve">գանձապետական ստորաբաժանման </t>
  </si>
  <si>
    <t>պաշտոնատար անձի ստորագրությունը</t>
  </si>
  <si>
    <t>Կնիքի տեղը</t>
  </si>
  <si>
    <t>Ը Ն Դ Ա Մ Ե Ն Ը</t>
  </si>
  <si>
    <t>Աշխատավարձ</t>
  </si>
  <si>
    <t>Պ.ծ.պարգևատրում</t>
  </si>
  <si>
    <t>Այլ վարձատրություններ</t>
  </si>
  <si>
    <t>Էներգետիկ ծառ.</t>
  </si>
  <si>
    <t>Կոմունալ ծառ.</t>
  </si>
  <si>
    <t>Կապի ծառ.</t>
  </si>
  <si>
    <t>Ապահովագրական ծախ</t>
  </si>
  <si>
    <t>Ներքին գործուղումներ</t>
  </si>
  <si>
    <t>Համակարգչ. ծառ.</t>
  </si>
  <si>
    <t>Տեղեկատվական ծառ.</t>
  </si>
  <si>
    <r>
      <rPr>
        <sz val="8"/>
        <color indexed="8"/>
        <rFont val="GHEA Grapalat"/>
        <family val="3"/>
      </rPr>
      <t>Ն</t>
    </r>
    <r>
      <rPr>
        <sz val="9"/>
        <color indexed="8"/>
        <rFont val="GHEA Grapalat"/>
        <family val="3"/>
      </rPr>
      <t>երկայացուցչական ծախ</t>
    </r>
  </si>
  <si>
    <t>Մեք.և սարք.ընթ. նորոգ</t>
  </si>
  <si>
    <t xml:space="preserve">Գրասենյակային նյութեր </t>
  </si>
  <si>
    <t>Տրանսպորտային նյութեր</t>
  </si>
  <si>
    <t>Կենց.և հանր սննդի նյութ</t>
  </si>
  <si>
    <t>Այլ նպաստներ բյուջեից</t>
  </si>
  <si>
    <t xml:space="preserve">Ձեռք բերվող ապրանքի, աշխատանքի, ծառայության անվանումը </t>
  </si>
  <si>
    <t>Բյուջետային ծախսերի տնտ. դասակարգման հոդվածը</t>
  </si>
  <si>
    <t>սեպտ</t>
  </si>
  <si>
    <t>հոկտ</t>
  </si>
  <si>
    <t>նոյեմբ</t>
  </si>
  <si>
    <t>դեկտ</t>
  </si>
  <si>
    <r>
      <t xml:space="preserve">3.Հիմնարկին սպասարկող գանձապետական ստորաբաժանման անվանումը  </t>
    </r>
    <r>
      <rPr>
        <b/>
        <u val="single"/>
        <sz val="9"/>
        <color indexed="8"/>
        <rFont val="GHEA Grapalat"/>
        <family val="3"/>
      </rPr>
      <t>Աշտարակի</t>
    </r>
  </si>
  <si>
    <r>
      <t xml:space="preserve">1. Հիմնարկիկ անվանումը  </t>
    </r>
    <r>
      <rPr>
        <b/>
        <sz val="9"/>
        <color indexed="8"/>
        <rFont val="GHEA Grapalat"/>
        <family val="3"/>
      </rPr>
      <t xml:space="preserve"> ՀՀ Արագածոտնի մարզպետարան</t>
    </r>
  </si>
  <si>
    <t>Ծրագրի անվանումը    Ապարատի պահպանման ընթացիկ ծախսեր</t>
  </si>
  <si>
    <t>Պարտադիր վճարներ</t>
  </si>
  <si>
    <t>Գույքի և սարք. վարձ.</t>
  </si>
  <si>
    <t>Նախատեսվում է ֆինանսավորել ՀՀ 2015թվականի պետական բյուջեից միջոցների կամ արտաբյուջետային միջոցների հաշվին, ընդ՝ որում</t>
  </si>
  <si>
    <t>&lt;&lt;___&gt;&gt; &lt;&lt;____________&gt;&gt; 2015թ.</t>
  </si>
</sst>
</file>

<file path=xl/styles.xml><?xml version="1.0" encoding="utf-8"?>
<styleSheet xmlns="http://schemas.openxmlformats.org/spreadsheetml/2006/main">
  <numFmts count="1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0.000"/>
    <numFmt numFmtId="16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u val="single"/>
      <sz val="9"/>
      <color indexed="8"/>
      <name val="GHEA Grapalat"/>
      <family val="3"/>
    </font>
    <font>
      <sz val="9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7"/>
      <color indexed="8"/>
      <name val="GHEA Grapalat"/>
      <family val="3"/>
    </font>
    <font>
      <u val="single"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7"/>
      <color theme="1"/>
      <name val="GHEA Grapalat"/>
      <family val="3"/>
    </font>
    <font>
      <sz val="9"/>
      <color theme="1"/>
      <name val="GHEA Grapalat"/>
      <family val="3"/>
    </font>
    <font>
      <u val="single"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45" fillId="0" borderId="0" xfId="0" applyNumberFormat="1" applyFont="1" applyAlignment="1">
      <alignment/>
    </xf>
    <xf numFmtId="0" fontId="50" fillId="0" borderId="0" xfId="0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/>
    </xf>
    <xf numFmtId="0" fontId="51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7" fillId="0" borderId="0" xfId="0" applyFont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1" fontId="51" fillId="0" borderId="16" xfId="0" applyNumberFormat="1" applyFont="1" applyBorder="1" applyAlignment="1">
      <alignment horizontal="center"/>
    </xf>
    <xf numFmtId="1" fontId="51" fillId="0" borderId="17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1" fontId="44" fillId="0" borderId="17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3">
      <selection activeCell="AB23" sqref="AB23"/>
    </sheetView>
  </sheetViews>
  <sheetFormatPr defaultColWidth="9.140625" defaultRowHeight="15"/>
  <cols>
    <col min="1" max="1" width="21.7109375" style="1" customWidth="1"/>
    <col min="2" max="2" width="7.421875" style="1" customWidth="1"/>
    <col min="3" max="3" width="7.00390625" style="1" customWidth="1"/>
    <col min="4" max="4" width="8.00390625" style="1" customWidth="1"/>
    <col min="5" max="5" width="7.421875" style="1" customWidth="1"/>
    <col min="6" max="6" width="8.57421875" style="1" customWidth="1"/>
    <col min="7" max="7" width="8.28125" style="1" customWidth="1"/>
    <col min="8" max="8" width="8.421875" style="1" customWidth="1"/>
    <col min="9" max="9" width="9.57421875" style="1" customWidth="1"/>
    <col min="10" max="10" width="8.28125" style="1" customWidth="1"/>
    <col min="11" max="11" width="8.421875" style="1" customWidth="1"/>
    <col min="12" max="12" width="9.00390625" style="1" customWidth="1"/>
    <col min="13" max="13" width="8.421875" style="1" customWidth="1"/>
    <col min="14" max="15" width="8.57421875" style="1" customWidth="1"/>
    <col min="16" max="16" width="10.28125" style="1" hidden="1" customWidth="1"/>
    <col min="17" max="17" width="9.8515625" style="1" hidden="1" customWidth="1"/>
    <col min="18" max="18" width="10.421875" style="1" hidden="1" customWidth="1"/>
    <col min="19" max="19" width="9.28125" style="1" hidden="1" customWidth="1"/>
    <col min="20" max="20" width="9.421875" style="1" hidden="1" customWidth="1"/>
    <col min="21" max="21" width="10.00390625" style="1" hidden="1" customWidth="1"/>
    <col min="22" max="22" width="10.140625" style="1" hidden="1" customWidth="1"/>
    <col min="23" max="23" width="9.28125" style="1" hidden="1" customWidth="1"/>
    <col min="24" max="24" width="10.28125" style="1" hidden="1" customWidth="1"/>
    <col min="25" max="25" width="10.421875" style="1" hidden="1" customWidth="1"/>
    <col min="26" max="16384" width="9.140625" style="1" customWidth="1"/>
  </cols>
  <sheetData>
    <row r="1" ht="12" customHeight="1">
      <c r="M1" s="3" t="s">
        <v>0</v>
      </c>
    </row>
    <row r="2" spans="11:12" ht="12.75" customHeight="1">
      <c r="K2" s="3" t="s">
        <v>1</v>
      </c>
      <c r="L2" s="3"/>
    </row>
    <row r="3" ht="12" customHeight="1">
      <c r="J3" s="4" t="s">
        <v>2</v>
      </c>
    </row>
    <row r="4" ht="11.25" customHeight="1"/>
    <row r="5" spans="1:13" ht="12.7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8.25" customHeight="1"/>
    <row r="7" spans="1:6" ht="15" customHeight="1" thickBot="1">
      <c r="A7" s="3" t="s">
        <v>54</v>
      </c>
      <c r="F7" s="3" t="s">
        <v>53</v>
      </c>
    </row>
    <row r="8" spans="1:15" ht="14.25" customHeight="1" thickBot="1">
      <c r="A8" s="3" t="s">
        <v>4</v>
      </c>
      <c r="F8" s="3" t="s">
        <v>10</v>
      </c>
      <c r="M8" s="30">
        <v>900441041176</v>
      </c>
      <c r="N8" s="31"/>
      <c r="O8" s="32"/>
    </row>
    <row r="9" spans="1:7" ht="17.25" thickBot="1">
      <c r="A9" s="25" t="s">
        <v>5</v>
      </c>
      <c r="B9" s="25" t="s">
        <v>6</v>
      </c>
      <c r="C9" s="25" t="s">
        <v>7</v>
      </c>
      <c r="D9" s="25" t="s">
        <v>8</v>
      </c>
      <c r="E9" s="33" t="s">
        <v>9</v>
      </c>
      <c r="F9" s="33"/>
      <c r="G9" s="33"/>
    </row>
    <row r="10" spans="1:7" ht="15.75" customHeight="1" thickBot="1">
      <c r="A10" s="15">
        <v>1</v>
      </c>
      <c r="B10" s="15">
        <v>1</v>
      </c>
      <c r="C10" s="15">
        <v>1</v>
      </c>
      <c r="D10" s="15">
        <v>3</v>
      </c>
      <c r="E10" s="34">
        <v>106002</v>
      </c>
      <c r="F10" s="35"/>
      <c r="G10" s="36"/>
    </row>
    <row r="11" ht="11.25" customHeight="1"/>
    <row r="12" ht="14.25" customHeight="1">
      <c r="A12" s="2" t="s">
        <v>55</v>
      </c>
    </row>
    <row r="13" ht="12.75" customHeight="1"/>
    <row r="14" spans="1:15" ht="16.5">
      <c r="A14" s="37" t="s">
        <v>47</v>
      </c>
      <c r="B14" s="37" t="s">
        <v>48</v>
      </c>
      <c r="C14" s="40" t="s">
        <v>58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6.5">
      <c r="A15" s="38"/>
      <c r="B15" s="38"/>
      <c r="C15" s="41" t="s">
        <v>11</v>
      </c>
      <c r="D15" s="42"/>
      <c r="E15" s="43"/>
      <c r="F15" s="41" t="s">
        <v>12</v>
      </c>
      <c r="G15" s="42"/>
      <c r="H15" s="43"/>
      <c r="I15" s="41" t="s">
        <v>13</v>
      </c>
      <c r="J15" s="42"/>
      <c r="K15" s="43"/>
      <c r="L15" s="41" t="s">
        <v>14</v>
      </c>
      <c r="M15" s="42"/>
      <c r="N15" s="43"/>
      <c r="O15" s="44" t="s">
        <v>15</v>
      </c>
    </row>
    <row r="16" spans="1:15" ht="31.5" customHeight="1">
      <c r="A16" s="39"/>
      <c r="B16" s="39"/>
      <c r="C16" s="7" t="s">
        <v>16</v>
      </c>
      <c r="D16" s="7" t="s">
        <v>17</v>
      </c>
      <c r="E16" s="7" t="s">
        <v>18</v>
      </c>
      <c r="F16" s="7" t="s">
        <v>19</v>
      </c>
      <c r="G16" s="7" t="s">
        <v>20</v>
      </c>
      <c r="H16" s="7" t="s">
        <v>21</v>
      </c>
      <c r="I16" s="7" t="s">
        <v>22</v>
      </c>
      <c r="J16" s="7" t="s">
        <v>23</v>
      </c>
      <c r="K16" s="7" t="s">
        <v>49</v>
      </c>
      <c r="L16" s="7" t="s">
        <v>50</v>
      </c>
      <c r="M16" s="7" t="s">
        <v>51</v>
      </c>
      <c r="N16" s="7" t="s">
        <v>52</v>
      </c>
      <c r="O16" s="45"/>
    </row>
    <row r="17" spans="1:15" ht="12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</row>
    <row r="18" spans="1:24" ht="14.25" customHeight="1">
      <c r="A18" s="21" t="s">
        <v>31</v>
      </c>
      <c r="B18" s="9">
        <v>4111</v>
      </c>
      <c r="C18" s="10"/>
      <c r="D18" s="10">
        <v>30070.8</v>
      </c>
      <c r="E18" s="10">
        <v>60141.6</v>
      </c>
      <c r="F18" s="10">
        <v>91212.4</v>
      </c>
      <c r="G18" s="10">
        <v>121283.2</v>
      </c>
      <c r="H18" s="10">
        <v>150354</v>
      </c>
      <c r="I18" s="10">
        <f>U18</f>
        <v>180424.76666666666</v>
      </c>
      <c r="J18" s="10">
        <v>210495.6</v>
      </c>
      <c r="K18" s="18">
        <v>240566.3</v>
      </c>
      <c r="L18" s="10">
        <v>280660.7</v>
      </c>
      <c r="M18" s="10">
        <v>320755.1</v>
      </c>
      <c r="N18" s="10">
        <v>360849.5</v>
      </c>
      <c r="O18" s="10">
        <f>N18</f>
        <v>360849.5</v>
      </c>
      <c r="P18" s="16">
        <f>H18-E18</f>
        <v>90212.4</v>
      </c>
      <c r="Q18" s="20">
        <f>P18/3</f>
        <v>30070.8</v>
      </c>
      <c r="R18" s="16">
        <f>E18+Q18</f>
        <v>90212.4</v>
      </c>
      <c r="S18" s="16">
        <f>K18-H18</f>
        <v>90212.29999999999</v>
      </c>
      <c r="T18" s="1">
        <f>S18/3</f>
        <v>30070.766666666663</v>
      </c>
      <c r="U18" s="16">
        <f>T18+H18</f>
        <v>180424.76666666666</v>
      </c>
      <c r="V18" s="16">
        <f>N18-K18</f>
        <v>120283.20000000001</v>
      </c>
      <c r="W18" s="1">
        <f>V18/3</f>
        <v>40094.4</v>
      </c>
      <c r="X18" s="16">
        <f>W18+K18</f>
        <v>280660.7</v>
      </c>
    </row>
    <row r="19" spans="1:15" ht="16.5" customHeight="1">
      <c r="A19" s="22" t="s">
        <v>32</v>
      </c>
      <c r="B19" s="9">
        <v>4113</v>
      </c>
      <c r="C19" s="10"/>
      <c r="D19" s="10">
        <v>12002.3</v>
      </c>
      <c r="E19" s="10">
        <f>D19</f>
        <v>12002.3</v>
      </c>
      <c r="F19" s="10">
        <f>E19</f>
        <v>12002.3</v>
      </c>
      <c r="G19" s="10">
        <f>F19</f>
        <v>12002.3</v>
      </c>
      <c r="H19" s="10">
        <f>G19</f>
        <v>12002.3</v>
      </c>
      <c r="I19" s="10">
        <v>24004.6</v>
      </c>
      <c r="J19" s="10">
        <v>24004.6</v>
      </c>
      <c r="K19" s="10">
        <v>24004.6</v>
      </c>
      <c r="L19" s="10">
        <v>24004.6</v>
      </c>
      <c r="M19" s="10">
        <v>24004.6</v>
      </c>
      <c r="N19" s="10">
        <v>24004.6</v>
      </c>
      <c r="O19" s="10">
        <v>24004.6</v>
      </c>
    </row>
    <row r="20" spans="1:24" ht="14.25" customHeight="1">
      <c r="A20" s="23" t="s">
        <v>33</v>
      </c>
      <c r="B20" s="9">
        <v>4115</v>
      </c>
      <c r="C20" s="10"/>
      <c r="D20" s="10">
        <f>E20/2</f>
        <v>317.05</v>
      </c>
      <c r="E20" s="10">
        <v>634.1</v>
      </c>
      <c r="F20" s="10">
        <v>951.1</v>
      </c>
      <c r="G20" s="10">
        <f>F20+Q20</f>
        <v>1268.1666666666667</v>
      </c>
      <c r="H20" s="10">
        <v>1585.3</v>
      </c>
      <c r="I20" s="10">
        <f>U20</f>
        <v>1902.3666666666666</v>
      </c>
      <c r="J20" s="10">
        <f>I20+T20</f>
        <v>2219.4333333333334</v>
      </c>
      <c r="K20" s="18">
        <v>2536.5</v>
      </c>
      <c r="L20" s="10">
        <f>X20</f>
        <v>2959.233333333333</v>
      </c>
      <c r="M20" s="10">
        <v>3374.9</v>
      </c>
      <c r="N20" s="10">
        <v>3804.7</v>
      </c>
      <c r="O20" s="10">
        <f>N20</f>
        <v>3804.7</v>
      </c>
      <c r="P20" s="16">
        <f>H20-E20</f>
        <v>951.1999999999999</v>
      </c>
      <c r="Q20" s="1">
        <f>P20/3</f>
        <v>317.06666666666666</v>
      </c>
      <c r="R20" s="16">
        <f>Q20+E20</f>
        <v>951.1666666666667</v>
      </c>
      <c r="S20" s="16">
        <f>K20-H20</f>
        <v>951.2</v>
      </c>
      <c r="T20" s="1">
        <f>S20/3</f>
        <v>317.06666666666666</v>
      </c>
      <c r="U20" s="16">
        <f>T20+H20</f>
        <v>1902.3666666666666</v>
      </c>
      <c r="V20" s="16">
        <f>N20-K20</f>
        <v>1268.1999999999998</v>
      </c>
      <c r="W20" s="1">
        <f>V20/3</f>
        <v>422.7333333333333</v>
      </c>
      <c r="X20" s="16">
        <f>W20+K20</f>
        <v>2959.233333333333</v>
      </c>
    </row>
    <row r="21" spans="1:24" ht="14.25" customHeight="1">
      <c r="A21" s="22" t="s">
        <v>34</v>
      </c>
      <c r="B21" s="9">
        <v>4212</v>
      </c>
      <c r="C21" s="10">
        <v>1200</v>
      </c>
      <c r="D21" s="10">
        <v>3580</v>
      </c>
      <c r="E21" s="10">
        <v>7711.7</v>
      </c>
      <c r="F21" s="10">
        <v>8590</v>
      </c>
      <c r="G21" s="10">
        <v>9230</v>
      </c>
      <c r="H21" s="10">
        <v>9714.4</v>
      </c>
      <c r="I21" s="10">
        <v>10210</v>
      </c>
      <c r="J21" s="10">
        <v>10500</v>
      </c>
      <c r="K21" s="19">
        <v>10847.2</v>
      </c>
      <c r="L21" s="10">
        <v>11780</v>
      </c>
      <c r="M21" s="10">
        <v>12990</v>
      </c>
      <c r="N21" s="10">
        <v>13303.1</v>
      </c>
      <c r="O21" s="10">
        <v>13303.1</v>
      </c>
      <c r="P21" s="16">
        <f>H21-E21</f>
        <v>2002.6999999999998</v>
      </c>
      <c r="Q21" s="1">
        <f>P21/3</f>
        <v>667.5666666666666</v>
      </c>
      <c r="R21" s="16">
        <f>Q21+E21</f>
        <v>8379.266666666666</v>
      </c>
      <c r="S21" s="16">
        <f>K21-H21</f>
        <v>1132.800000000001</v>
      </c>
      <c r="T21" s="1">
        <f>S21/3</f>
        <v>377.60000000000036</v>
      </c>
      <c r="U21" s="16">
        <f>T21+H21</f>
        <v>10092</v>
      </c>
      <c r="V21" s="16">
        <f>N21-K21</f>
        <v>2455.8999999999996</v>
      </c>
      <c r="W21" s="1">
        <f>V21/3</f>
        <v>818.6333333333332</v>
      </c>
      <c r="X21" s="16">
        <f>W21+K21</f>
        <v>11665.833333333334</v>
      </c>
    </row>
    <row r="22" spans="1:24" ht="14.25" customHeight="1">
      <c r="A22" s="22" t="s">
        <v>35</v>
      </c>
      <c r="B22" s="9">
        <v>4213</v>
      </c>
      <c r="C22" s="10"/>
      <c r="D22" s="10">
        <v>20</v>
      </c>
      <c r="E22" s="10">
        <v>41.6</v>
      </c>
      <c r="F22" s="10">
        <f>R22</f>
        <v>58.900000000000006</v>
      </c>
      <c r="G22" s="10">
        <f>F22+Q22</f>
        <v>76.2</v>
      </c>
      <c r="H22" s="10">
        <v>93.5</v>
      </c>
      <c r="I22" s="10">
        <f>U22</f>
        <v>110.83333333333333</v>
      </c>
      <c r="J22" s="10">
        <f>I22+T22</f>
        <v>128.16666666666666</v>
      </c>
      <c r="K22" s="19">
        <v>145.5</v>
      </c>
      <c r="L22" s="10">
        <f>X22</f>
        <v>166.26666666666668</v>
      </c>
      <c r="M22" s="10">
        <f>L22+W22</f>
        <v>187.03333333333336</v>
      </c>
      <c r="N22" s="10">
        <v>207.8</v>
      </c>
      <c r="O22" s="10">
        <f>N22</f>
        <v>207.8</v>
      </c>
      <c r="P22" s="16">
        <f>H22-E22</f>
        <v>51.9</v>
      </c>
      <c r="Q22" s="1">
        <f>P22/3</f>
        <v>17.3</v>
      </c>
      <c r="R22" s="16">
        <f>Q22+E22</f>
        <v>58.900000000000006</v>
      </c>
      <c r="S22" s="16">
        <f>K22-H22</f>
        <v>52</v>
      </c>
      <c r="T22" s="1">
        <f>S22/3</f>
        <v>17.333333333333332</v>
      </c>
      <c r="U22" s="16">
        <f>T22+H22</f>
        <v>110.83333333333333</v>
      </c>
      <c r="V22" s="16">
        <f>N22-K22</f>
        <v>62.30000000000001</v>
      </c>
      <c r="W22" s="1">
        <f>V22/3</f>
        <v>20.76666666666667</v>
      </c>
      <c r="X22" s="16">
        <f>W22+K22</f>
        <v>166.26666666666668</v>
      </c>
    </row>
    <row r="23" spans="1:24" ht="14.25" customHeight="1">
      <c r="A23" s="22" t="s">
        <v>36</v>
      </c>
      <c r="B23" s="9">
        <v>4214</v>
      </c>
      <c r="C23" s="10">
        <v>500</v>
      </c>
      <c r="D23" s="10">
        <v>900</v>
      </c>
      <c r="E23" s="10">
        <v>1888.6</v>
      </c>
      <c r="F23" s="10">
        <v>2900</v>
      </c>
      <c r="G23" s="10">
        <v>3750</v>
      </c>
      <c r="H23" s="10">
        <v>4249.3</v>
      </c>
      <c r="I23" s="10">
        <v>5100</v>
      </c>
      <c r="J23" s="10">
        <v>5900</v>
      </c>
      <c r="K23" s="19">
        <v>6610</v>
      </c>
      <c r="L23" s="10">
        <v>7950</v>
      </c>
      <c r="M23" s="10">
        <v>8870</v>
      </c>
      <c r="N23" s="10">
        <v>9442.9</v>
      </c>
      <c r="O23" s="10">
        <f aca="true" t="shared" si="0" ref="O23:O35">N23</f>
        <v>9442.9</v>
      </c>
      <c r="P23" s="16">
        <f aca="true" t="shared" si="1" ref="P23:P35">H23-E23</f>
        <v>2360.7000000000003</v>
      </c>
      <c r="Q23" s="1">
        <f aca="true" t="shared" si="2" ref="Q23:Q35">P23/3</f>
        <v>786.9000000000001</v>
      </c>
      <c r="R23" s="16">
        <f aca="true" t="shared" si="3" ref="R23:R35">Q23+E23</f>
        <v>2675.5</v>
      </c>
      <c r="S23" s="16">
        <f aca="true" t="shared" si="4" ref="S23:S35">K23-H23</f>
        <v>2360.7</v>
      </c>
      <c r="T23" s="1">
        <f aca="true" t="shared" si="5" ref="T23:T35">S23/3</f>
        <v>786.9</v>
      </c>
      <c r="U23" s="16">
        <f aca="true" t="shared" si="6" ref="U23:U35">T23+H23</f>
        <v>5036.2</v>
      </c>
      <c r="V23" s="16">
        <f aca="true" t="shared" si="7" ref="V23:V35">N23-K23</f>
        <v>2832.8999999999996</v>
      </c>
      <c r="W23" s="1">
        <f aca="true" t="shared" si="8" ref="W23:W35">V23/3</f>
        <v>944.2999999999998</v>
      </c>
      <c r="X23" s="16">
        <f aca="true" t="shared" si="9" ref="X23:X35">W23+K23</f>
        <v>7554.3</v>
      </c>
    </row>
    <row r="24" spans="1:24" ht="14.25" customHeight="1">
      <c r="A24" s="23" t="s">
        <v>37</v>
      </c>
      <c r="B24" s="9">
        <v>4215</v>
      </c>
      <c r="C24" s="10">
        <v>320</v>
      </c>
      <c r="D24" s="10">
        <v>320</v>
      </c>
      <c r="E24" s="10">
        <v>320</v>
      </c>
      <c r="F24" s="10">
        <v>320</v>
      </c>
      <c r="G24" s="10">
        <v>320</v>
      </c>
      <c r="H24" s="10">
        <v>320</v>
      </c>
      <c r="I24" s="10">
        <v>320</v>
      </c>
      <c r="J24" s="10">
        <v>320</v>
      </c>
      <c r="K24" s="10">
        <v>320</v>
      </c>
      <c r="L24" s="10">
        <v>320</v>
      </c>
      <c r="M24" s="10">
        <v>320</v>
      </c>
      <c r="N24" s="10">
        <v>320</v>
      </c>
      <c r="O24" s="10">
        <v>320</v>
      </c>
      <c r="P24" s="16"/>
      <c r="R24" s="16"/>
      <c r="S24" s="16"/>
      <c r="T24" s="1">
        <f t="shared" si="5"/>
        <v>0</v>
      </c>
      <c r="U24" s="16">
        <f t="shared" si="6"/>
        <v>320</v>
      </c>
      <c r="V24" s="16">
        <f t="shared" si="7"/>
        <v>0</v>
      </c>
      <c r="W24" s="1">
        <f t="shared" si="8"/>
        <v>0</v>
      </c>
      <c r="X24" s="16">
        <f t="shared" si="9"/>
        <v>320</v>
      </c>
    </row>
    <row r="25" spans="1:24" ht="14.25" customHeight="1">
      <c r="A25" s="22" t="s">
        <v>57</v>
      </c>
      <c r="B25" s="9">
        <v>4216</v>
      </c>
      <c r="C25" s="10"/>
      <c r="D25" s="10">
        <v>100</v>
      </c>
      <c r="E25" s="10">
        <v>150</v>
      </c>
      <c r="F25" s="10">
        <f>R25</f>
        <v>200</v>
      </c>
      <c r="G25" s="10">
        <f>F25+Q25</f>
        <v>250</v>
      </c>
      <c r="H25" s="10">
        <v>300</v>
      </c>
      <c r="I25" s="10">
        <f>U25</f>
        <v>350</v>
      </c>
      <c r="J25" s="10">
        <f>I25+T25</f>
        <v>400</v>
      </c>
      <c r="K25" s="19">
        <v>450</v>
      </c>
      <c r="L25" s="10">
        <f>X25</f>
        <v>500</v>
      </c>
      <c r="M25" s="10">
        <f>L25+W25</f>
        <v>550</v>
      </c>
      <c r="N25" s="10">
        <v>600</v>
      </c>
      <c r="O25" s="10">
        <f t="shared" si="0"/>
        <v>600</v>
      </c>
      <c r="P25" s="16">
        <f t="shared" si="1"/>
        <v>150</v>
      </c>
      <c r="Q25" s="1">
        <f t="shared" si="2"/>
        <v>50</v>
      </c>
      <c r="R25" s="16">
        <f t="shared" si="3"/>
        <v>200</v>
      </c>
      <c r="S25" s="16">
        <f t="shared" si="4"/>
        <v>150</v>
      </c>
      <c r="T25" s="1">
        <f t="shared" si="5"/>
        <v>50</v>
      </c>
      <c r="U25" s="16">
        <f t="shared" si="6"/>
        <v>350</v>
      </c>
      <c r="V25" s="16">
        <f t="shared" si="7"/>
        <v>150</v>
      </c>
      <c r="W25" s="1">
        <f t="shared" si="8"/>
        <v>50</v>
      </c>
      <c r="X25" s="16">
        <f t="shared" si="9"/>
        <v>500</v>
      </c>
    </row>
    <row r="26" spans="1:24" ht="14.25" customHeight="1">
      <c r="A26" s="22" t="s">
        <v>38</v>
      </c>
      <c r="B26" s="9">
        <v>4221</v>
      </c>
      <c r="C26" s="10"/>
      <c r="D26" s="10">
        <v>400</v>
      </c>
      <c r="E26" s="10">
        <v>606.9</v>
      </c>
      <c r="F26" s="10">
        <v>850</v>
      </c>
      <c r="G26" s="10">
        <v>1060.5</v>
      </c>
      <c r="H26" s="10">
        <v>1365.5</v>
      </c>
      <c r="I26" s="10">
        <v>1580</v>
      </c>
      <c r="J26" s="10">
        <v>1890</v>
      </c>
      <c r="K26" s="10">
        <v>2124.1</v>
      </c>
      <c r="L26" s="10">
        <v>2400</v>
      </c>
      <c r="M26" s="10">
        <v>2800</v>
      </c>
      <c r="N26" s="10">
        <v>3034.4</v>
      </c>
      <c r="O26" s="10">
        <f t="shared" si="0"/>
        <v>3034.4</v>
      </c>
      <c r="P26" s="16">
        <f t="shared" si="1"/>
        <v>758.6</v>
      </c>
      <c r="Q26" s="1">
        <f t="shared" si="2"/>
        <v>252.86666666666667</v>
      </c>
      <c r="R26" s="16">
        <f t="shared" si="3"/>
        <v>859.7666666666667</v>
      </c>
      <c r="S26" s="16">
        <f t="shared" si="4"/>
        <v>758.5999999999999</v>
      </c>
      <c r="T26" s="1">
        <f t="shared" si="5"/>
        <v>252.86666666666665</v>
      </c>
      <c r="U26" s="16">
        <f t="shared" si="6"/>
        <v>1618.3666666666666</v>
      </c>
      <c r="V26" s="16">
        <f t="shared" si="7"/>
        <v>910.3000000000002</v>
      </c>
      <c r="W26" s="1">
        <f t="shared" si="8"/>
        <v>303.4333333333334</v>
      </c>
      <c r="X26" s="16">
        <f t="shared" si="9"/>
        <v>2427.5333333333333</v>
      </c>
    </row>
    <row r="27" spans="1:24" ht="14.25" customHeight="1">
      <c r="A27" s="22" t="s">
        <v>39</v>
      </c>
      <c r="B27" s="9">
        <v>4232</v>
      </c>
      <c r="C27" s="10"/>
      <c r="D27" s="10">
        <f aca="true" t="shared" si="10" ref="D27:D33">E27/2</f>
        <v>20</v>
      </c>
      <c r="E27" s="10">
        <v>40</v>
      </c>
      <c r="F27" s="10">
        <v>50</v>
      </c>
      <c r="G27" s="10">
        <v>70</v>
      </c>
      <c r="H27" s="10">
        <v>90</v>
      </c>
      <c r="I27" s="10">
        <f>U27</f>
        <v>110</v>
      </c>
      <c r="J27" s="10">
        <f>I27+T27</f>
        <v>130</v>
      </c>
      <c r="K27" s="10">
        <v>150</v>
      </c>
      <c r="L27" s="10">
        <v>170</v>
      </c>
      <c r="M27" s="10">
        <v>190</v>
      </c>
      <c r="N27" s="10">
        <v>200</v>
      </c>
      <c r="O27" s="10">
        <f t="shared" si="0"/>
        <v>200</v>
      </c>
      <c r="P27" s="16">
        <f t="shared" si="1"/>
        <v>50</v>
      </c>
      <c r="Q27" s="1">
        <f t="shared" si="2"/>
        <v>16.666666666666668</v>
      </c>
      <c r="R27" s="16">
        <f t="shared" si="3"/>
        <v>56.66666666666667</v>
      </c>
      <c r="S27" s="16">
        <f t="shared" si="4"/>
        <v>60</v>
      </c>
      <c r="T27" s="1">
        <f t="shared" si="5"/>
        <v>20</v>
      </c>
      <c r="U27" s="16">
        <f t="shared" si="6"/>
        <v>110</v>
      </c>
      <c r="V27" s="16">
        <f t="shared" si="7"/>
        <v>50</v>
      </c>
      <c r="W27" s="1">
        <f t="shared" si="8"/>
        <v>16.666666666666668</v>
      </c>
      <c r="X27" s="16">
        <f t="shared" si="9"/>
        <v>166.66666666666666</v>
      </c>
    </row>
    <row r="28" spans="1:24" ht="14.25" customHeight="1">
      <c r="A28" s="22" t="s">
        <v>40</v>
      </c>
      <c r="B28" s="9">
        <v>4234</v>
      </c>
      <c r="C28" s="10"/>
      <c r="D28" s="10">
        <v>30</v>
      </c>
      <c r="E28" s="10">
        <v>50</v>
      </c>
      <c r="F28" s="10">
        <v>80</v>
      </c>
      <c r="G28" s="10">
        <v>100</v>
      </c>
      <c r="H28" s="10">
        <v>112.5</v>
      </c>
      <c r="I28" s="10">
        <v>135</v>
      </c>
      <c r="J28" s="10">
        <v>170</v>
      </c>
      <c r="K28" s="10">
        <v>187.5</v>
      </c>
      <c r="L28" s="10">
        <v>205</v>
      </c>
      <c r="M28" s="10">
        <v>230</v>
      </c>
      <c r="N28" s="10">
        <v>250</v>
      </c>
      <c r="O28" s="10">
        <f t="shared" si="0"/>
        <v>250</v>
      </c>
      <c r="P28" s="16">
        <f t="shared" si="1"/>
        <v>62.5</v>
      </c>
      <c r="Q28" s="1">
        <f t="shared" si="2"/>
        <v>20.833333333333332</v>
      </c>
      <c r="R28" s="16">
        <f t="shared" si="3"/>
        <v>70.83333333333333</v>
      </c>
      <c r="S28" s="16">
        <f t="shared" si="4"/>
        <v>75</v>
      </c>
      <c r="T28" s="1">
        <f t="shared" si="5"/>
        <v>25</v>
      </c>
      <c r="U28" s="16">
        <f t="shared" si="6"/>
        <v>137.5</v>
      </c>
      <c r="V28" s="16">
        <f t="shared" si="7"/>
        <v>62.5</v>
      </c>
      <c r="W28" s="1">
        <f t="shared" si="8"/>
        <v>20.833333333333332</v>
      </c>
      <c r="X28" s="16">
        <f t="shared" si="9"/>
        <v>208.33333333333334</v>
      </c>
    </row>
    <row r="29" spans="1:24" ht="14.25" customHeight="1">
      <c r="A29" s="22" t="s">
        <v>41</v>
      </c>
      <c r="B29" s="9">
        <v>4237</v>
      </c>
      <c r="C29" s="10"/>
      <c r="D29" s="10">
        <f t="shared" si="10"/>
        <v>30</v>
      </c>
      <c r="E29" s="10">
        <v>60</v>
      </c>
      <c r="F29" s="10">
        <f>R29</f>
        <v>85</v>
      </c>
      <c r="G29" s="10">
        <f>F29+Q29</f>
        <v>110</v>
      </c>
      <c r="H29" s="10">
        <v>135</v>
      </c>
      <c r="I29" s="10">
        <f>U29</f>
        <v>160</v>
      </c>
      <c r="J29" s="10">
        <f>I29+T29</f>
        <v>185</v>
      </c>
      <c r="K29" s="10">
        <v>210</v>
      </c>
      <c r="L29" s="10">
        <f>X29</f>
        <v>240</v>
      </c>
      <c r="M29" s="10">
        <f>L29+W29</f>
        <v>270</v>
      </c>
      <c r="N29" s="10">
        <v>300</v>
      </c>
      <c r="O29" s="10">
        <f t="shared" si="0"/>
        <v>300</v>
      </c>
      <c r="P29" s="16">
        <f t="shared" si="1"/>
        <v>75</v>
      </c>
      <c r="Q29" s="1">
        <f t="shared" si="2"/>
        <v>25</v>
      </c>
      <c r="R29" s="16">
        <f t="shared" si="3"/>
        <v>85</v>
      </c>
      <c r="S29" s="16">
        <f t="shared" si="4"/>
        <v>75</v>
      </c>
      <c r="T29" s="1">
        <f t="shared" si="5"/>
        <v>25</v>
      </c>
      <c r="U29" s="16">
        <f t="shared" si="6"/>
        <v>160</v>
      </c>
      <c r="V29" s="16">
        <f t="shared" si="7"/>
        <v>90</v>
      </c>
      <c r="W29" s="1">
        <f t="shared" si="8"/>
        <v>30</v>
      </c>
      <c r="X29" s="16">
        <f t="shared" si="9"/>
        <v>240</v>
      </c>
    </row>
    <row r="30" spans="1:24" ht="14.25" customHeight="1">
      <c r="A30" s="22" t="s">
        <v>42</v>
      </c>
      <c r="B30" s="9">
        <v>4252</v>
      </c>
      <c r="C30" s="10"/>
      <c r="D30" s="10">
        <v>280</v>
      </c>
      <c r="E30" s="10">
        <v>480</v>
      </c>
      <c r="F30" s="10">
        <v>651.7</v>
      </c>
      <c r="G30" s="10">
        <v>843.4</v>
      </c>
      <c r="H30" s="10">
        <v>1080</v>
      </c>
      <c r="I30" s="10">
        <v>1265</v>
      </c>
      <c r="J30" s="10">
        <v>1495</v>
      </c>
      <c r="K30" s="10">
        <v>1800</v>
      </c>
      <c r="L30" s="10">
        <v>1916.7</v>
      </c>
      <c r="M30" s="10">
        <v>2108.3</v>
      </c>
      <c r="N30" s="10">
        <v>2400</v>
      </c>
      <c r="O30" s="10">
        <f t="shared" si="0"/>
        <v>2400</v>
      </c>
      <c r="P30" s="16">
        <f t="shared" si="1"/>
        <v>600</v>
      </c>
      <c r="Q30" s="1">
        <f t="shared" si="2"/>
        <v>200</v>
      </c>
      <c r="R30" s="16">
        <f t="shared" si="3"/>
        <v>680</v>
      </c>
      <c r="S30" s="16">
        <f t="shared" si="4"/>
        <v>720</v>
      </c>
      <c r="T30" s="1">
        <f t="shared" si="5"/>
        <v>240</v>
      </c>
      <c r="U30" s="16">
        <f t="shared" si="6"/>
        <v>1320</v>
      </c>
      <c r="V30" s="16">
        <f t="shared" si="7"/>
        <v>600</v>
      </c>
      <c r="W30" s="1">
        <f t="shared" si="8"/>
        <v>200</v>
      </c>
      <c r="X30" s="16">
        <f t="shared" si="9"/>
        <v>2000</v>
      </c>
    </row>
    <row r="31" spans="1:24" ht="14.25" customHeight="1">
      <c r="A31" s="22" t="s">
        <v>43</v>
      </c>
      <c r="B31" s="9">
        <v>4261</v>
      </c>
      <c r="C31" s="10"/>
      <c r="D31" s="10">
        <v>150</v>
      </c>
      <c r="E31" s="10">
        <v>371.6</v>
      </c>
      <c r="F31" s="10">
        <f>R31</f>
        <v>526.4333333333334</v>
      </c>
      <c r="G31" s="10">
        <v>681.2</v>
      </c>
      <c r="H31" s="10">
        <v>836.1</v>
      </c>
      <c r="I31" s="10">
        <f>U31</f>
        <v>990.9333333333333</v>
      </c>
      <c r="J31" s="10">
        <f>I31+T31</f>
        <v>1145.7666666666667</v>
      </c>
      <c r="K31" s="10">
        <v>1300.6</v>
      </c>
      <c r="L31" s="10">
        <f>X31</f>
        <v>1486.3999999999999</v>
      </c>
      <c r="M31" s="10">
        <f>L31+W31</f>
        <v>1672.1999999999998</v>
      </c>
      <c r="N31" s="10">
        <v>1858</v>
      </c>
      <c r="O31" s="10">
        <f t="shared" si="0"/>
        <v>1858</v>
      </c>
      <c r="P31" s="16">
        <f t="shared" si="1"/>
        <v>464.5</v>
      </c>
      <c r="Q31" s="1">
        <f t="shared" si="2"/>
        <v>154.83333333333334</v>
      </c>
      <c r="R31" s="16">
        <f t="shared" si="3"/>
        <v>526.4333333333334</v>
      </c>
      <c r="S31" s="16">
        <f t="shared" si="4"/>
        <v>464.4999999999999</v>
      </c>
      <c r="T31" s="1">
        <f t="shared" si="5"/>
        <v>154.8333333333333</v>
      </c>
      <c r="U31" s="16">
        <f t="shared" si="6"/>
        <v>990.9333333333333</v>
      </c>
      <c r="V31" s="16">
        <f t="shared" si="7"/>
        <v>557.4000000000001</v>
      </c>
      <c r="W31" s="1">
        <f t="shared" si="8"/>
        <v>185.80000000000004</v>
      </c>
      <c r="X31" s="16">
        <f t="shared" si="9"/>
        <v>1486.3999999999999</v>
      </c>
    </row>
    <row r="32" spans="1:24" ht="14.25" customHeight="1">
      <c r="A32" s="22" t="s">
        <v>44</v>
      </c>
      <c r="B32" s="9">
        <v>4264</v>
      </c>
      <c r="C32" s="10">
        <v>494</v>
      </c>
      <c r="D32" s="10">
        <v>988.3</v>
      </c>
      <c r="E32" s="10">
        <v>1482.4</v>
      </c>
      <c r="F32" s="10">
        <f>R32</f>
        <v>2100.0666666666666</v>
      </c>
      <c r="G32" s="10">
        <v>2717.8</v>
      </c>
      <c r="H32" s="10">
        <v>3335.4</v>
      </c>
      <c r="I32" s="10">
        <f>U32</f>
        <v>3953.0666666666666</v>
      </c>
      <c r="J32" s="10">
        <f>I32+T32</f>
        <v>4570.733333333334</v>
      </c>
      <c r="K32" s="10">
        <v>5188.4</v>
      </c>
      <c r="L32" s="10">
        <f>X32</f>
        <v>5929.599999999999</v>
      </c>
      <c r="M32" s="10">
        <f>L32+W32</f>
        <v>6670.799999999999</v>
      </c>
      <c r="N32" s="10">
        <v>7412</v>
      </c>
      <c r="O32" s="10">
        <f t="shared" si="0"/>
        <v>7412</v>
      </c>
      <c r="P32" s="16">
        <f t="shared" si="1"/>
        <v>1853</v>
      </c>
      <c r="Q32" s="1">
        <f t="shared" si="2"/>
        <v>617.6666666666666</v>
      </c>
      <c r="R32" s="16">
        <f t="shared" si="3"/>
        <v>2100.0666666666666</v>
      </c>
      <c r="S32" s="16">
        <f t="shared" si="4"/>
        <v>1852.9999999999995</v>
      </c>
      <c r="T32" s="1">
        <f t="shared" si="5"/>
        <v>617.6666666666665</v>
      </c>
      <c r="U32" s="16">
        <f t="shared" si="6"/>
        <v>3953.0666666666666</v>
      </c>
      <c r="V32" s="16">
        <f t="shared" si="7"/>
        <v>2223.6000000000004</v>
      </c>
      <c r="W32" s="1">
        <f t="shared" si="8"/>
        <v>741.2000000000002</v>
      </c>
      <c r="X32" s="16">
        <f t="shared" si="9"/>
        <v>5929.599999999999</v>
      </c>
    </row>
    <row r="33" spans="1:24" ht="14.25" customHeight="1">
      <c r="A33" s="22" t="s">
        <v>45</v>
      </c>
      <c r="B33" s="9">
        <v>4267</v>
      </c>
      <c r="C33" s="10"/>
      <c r="D33" s="10">
        <f t="shared" si="10"/>
        <v>20</v>
      </c>
      <c r="E33" s="10">
        <v>40</v>
      </c>
      <c r="F33" s="10">
        <f>R33</f>
        <v>56.66666666666667</v>
      </c>
      <c r="G33" s="10">
        <v>73.4</v>
      </c>
      <c r="H33" s="10">
        <v>90</v>
      </c>
      <c r="I33" s="10">
        <f>U33</f>
        <v>106.66666666666667</v>
      </c>
      <c r="J33" s="10">
        <f>I33+T33</f>
        <v>123.33333333333334</v>
      </c>
      <c r="K33" s="10">
        <v>140</v>
      </c>
      <c r="L33" s="10">
        <f>X33</f>
        <v>160</v>
      </c>
      <c r="M33" s="10">
        <f>L33+W33</f>
        <v>180</v>
      </c>
      <c r="N33" s="10">
        <v>200</v>
      </c>
      <c r="O33" s="10">
        <f t="shared" si="0"/>
        <v>200</v>
      </c>
      <c r="P33" s="16">
        <f t="shared" si="1"/>
        <v>50</v>
      </c>
      <c r="Q33" s="1">
        <f t="shared" si="2"/>
        <v>16.666666666666668</v>
      </c>
      <c r="R33" s="16">
        <f t="shared" si="3"/>
        <v>56.66666666666667</v>
      </c>
      <c r="S33" s="16">
        <f t="shared" si="4"/>
        <v>50</v>
      </c>
      <c r="T33" s="1">
        <f t="shared" si="5"/>
        <v>16.666666666666668</v>
      </c>
      <c r="U33" s="16">
        <f t="shared" si="6"/>
        <v>106.66666666666667</v>
      </c>
      <c r="V33" s="16">
        <f t="shared" si="7"/>
        <v>60</v>
      </c>
      <c r="W33" s="1">
        <f t="shared" si="8"/>
        <v>20</v>
      </c>
      <c r="X33" s="16">
        <f t="shared" si="9"/>
        <v>160</v>
      </c>
    </row>
    <row r="34" spans="1:24" ht="14.25" customHeight="1">
      <c r="A34" s="22" t="s">
        <v>46</v>
      </c>
      <c r="B34" s="9">
        <v>4729</v>
      </c>
      <c r="C34" s="10">
        <v>2000</v>
      </c>
      <c r="D34" s="10">
        <v>4000</v>
      </c>
      <c r="E34" s="10">
        <v>6000</v>
      </c>
      <c r="F34" s="10">
        <v>8500</v>
      </c>
      <c r="G34" s="10">
        <v>11000</v>
      </c>
      <c r="H34" s="10">
        <v>13500</v>
      </c>
      <c r="I34" s="10">
        <v>16000</v>
      </c>
      <c r="J34" s="10">
        <v>18500</v>
      </c>
      <c r="K34" s="10">
        <v>21000</v>
      </c>
      <c r="L34" s="10">
        <v>24000</v>
      </c>
      <c r="M34" s="10">
        <v>27000</v>
      </c>
      <c r="N34" s="10">
        <v>30000</v>
      </c>
      <c r="O34" s="10">
        <f t="shared" si="0"/>
        <v>30000</v>
      </c>
      <c r="P34" s="16">
        <f t="shared" si="1"/>
        <v>7500</v>
      </c>
      <c r="Q34" s="1">
        <f t="shared" si="2"/>
        <v>2500</v>
      </c>
      <c r="R34" s="16">
        <f t="shared" si="3"/>
        <v>8500</v>
      </c>
      <c r="S34" s="16">
        <f t="shared" si="4"/>
        <v>7500</v>
      </c>
      <c r="T34" s="1">
        <f t="shared" si="5"/>
        <v>2500</v>
      </c>
      <c r="U34" s="16">
        <f t="shared" si="6"/>
        <v>16000</v>
      </c>
      <c r="V34" s="16">
        <f t="shared" si="7"/>
        <v>9000</v>
      </c>
      <c r="W34" s="1">
        <f t="shared" si="8"/>
        <v>3000</v>
      </c>
      <c r="X34" s="16">
        <f t="shared" si="9"/>
        <v>24000</v>
      </c>
    </row>
    <row r="35" spans="1:24" ht="14.25" customHeight="1">
      <c r="A35" s="24" t="s">
        <v>56</v>
      </c>
      <c r="B35" s="9">
        <v>4823</v>
      </c>
      <c r="C35" s="10"/>
      <c r="D35" s="10">
        <v>40</v>
      </c>
      <c r="E35" s="10">
        <v>56</v>
      </c>
      <c r="F35" s="10">
        <v>100</v>
      </c>
      <c r="G35" s="10">
        <v>150</v>
      </c>
      <c r="H35" s="10">
        <v>200</v>
      </c>
      <c r="I35" s="10">
        <v>225</v>
      </c>
      <c r="J35" s="10">
        <v>240</v>
      </c>
      <c r="K35" s="10">
        <v>255.9</v>
      </c>
      <c r="L35" s="10">
        <v>270</v>
      </c>
      <c r="M35" s="10">
        <v>290</v>
      </c>
      <c r="N35" s="10">
        <v>311.9</v>
      </c>
      <c r="O35" s="10">
        <f t="shared" si="0"/>
        <v>311.9</v>
      </c>
      <c r="P35" s="16">
        <f t="shared" si="1"/>
        <v>144</v>
      </c>
      <c r="Q35" s="1">
        <f t="shared" si="2"/>
        <v>48</v>
      </c>
      <c r="R35" s="16">
        <f t="shared" si="3"/>
        <v>104</v>
      </c>
      <c r="S35" s="16">
        <f t="shared" si="4"/>
        <v>55.900000000000006</v>
      </c>
      <c r="T35" s="1">
        <f t="shared" si="5"/>
        <v>18.633333333333336</v>
      </c>
      <c r="U35" s="16">
        <f t="shared" si="6"/>
        <v>218.63333333333333</v>
      </c>
      <c r="V35" s="16">
        <f t="shared" si="7"/>
        <v>55.99999999999997</v>
      </c>
      <c r="W35" s="1">
        <f t="shared" si="8"/>
        <v>18.666666666666657</v>
      </c>
      <c r="X35" s="16">
        <f t="shared" si="9"/>
        <v>274.56666666666666</v>
      </c>
    </row>
    <row r="36" spans="1:15" ht="14.25" customHeight="1">
      <c r="A36" s="26" t="s">
        <v>30</v>
      </c>
      <c r="B36" s="27"/>
      <c r="C36" s="11">
        <f>SUM(C18:C35)</f>
        <v>4514</v>
      </c>
      <c r="D36" s="11">
        <f aca="true" t="shared" si="11" ref="D36:O36">SUM(D18:D35)</f>
        <v>53268.450000000004</v>
      </c>
      <c r="E36" s="11">
        <f>SUM(E18:E35)</f>
        <v>92076.8</v>
      </c>
      <c r="F36" s="11">
        <f>SUM(F18:F35)</f>
        <v>129234.56666666667</v>
      </c>
      <c r="G36" s="11">
        <f t="shared" si="11"/>
        <v>164986.16666666666</v>
      </c>
      <c r="H36" s="11">
        <f t="shared" si="11"/>
        <v>199363.29999999996</v>
      </c>
      <c r="I36" s="11">
        <f t="shared" si="11"/>
        <v>246948.23333333334</v>
      </c>
      <c r="J36" s="11">
        <f t="shared" si="11"/>
        <v>282417.6333333333</v>
      </c>
      <c r="K36" s="11">
        <f t="shared" si="11"/>
        <v>317836.6</v>
      </c>
      <c r="L36" s="11">
        <f t="shared" si="11"/>
        <v>365118.5</v>
      </c>
      <c r="M36" s="11">
        <f t="shared" si="11"/>
        <v>412462.9333333333</v>
      </c>
      <c r="N36" s="11">
        <f t="shared" si="11"/>
        <v>458498.9</v>
      </c>
      <c r="O36" s="11">
        <f t="shared" si="11"/>
        <v>458498.9</v>
      </c>
    </row>
    <row r="37" spans="1:16" ht="12" customHeigh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7"/>
    </row>
    <row r="38" ht="11.25" customHeight="1"/>
    <row r="39" spans="1:15" ht="16.5">
      <c r="A39" s="5" t="s">
        <v>24</v>
      </c>
      <c r="B39" s="5"/>
      <c r="C39" s="5"/>
      <c r="D39" s="5"/>
      <c r="E39" s="5"/>
      <c r="F39" s="5"/>
      <c r="G39" s="5" t="s">
        <v>27</v>
      </c>
      <c r="I39" s="5"/>
      <c r="J39" s="5"/>
      <c r="K39" s="5"/>
      <c r="L39" s="5"/>
      <c r="M39" s="5"/>
      <c r="N39" s="5"/>
      <c r="O39" s="5"/>
    </row>
    <row r="40" spans="1:15" ht="16.5">
      <c r="A40" s="5" t="s">
        <v>25</v>
      </c>
      <c r="B40" s="5"/>
      <c r="C40" s="5"/>
      <c r="D40" s="5"/>
      <c r="E40" s="5"/>
      <c r="F40" s="5"/>
      <c r="G40" s="5" t="s">
        <v>28</v>
      </c>
      <c r="I40" s="5"/>
      <c r="J40" s="5"/>
      <c r="K40" s="5"/>
      <c r="L40" s="28"/>
      <c r="M40" s="28"/>
      <c r="N40" s="8"/>
      <c r="O40" s="5"/>
    </row>
    <row r="41" spans="1:15" ht="16.5">
      <c r="A41" s="5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 t="s">
        <v>29</v>
      </c>
      <c r="M41" s="5"/>
      <c r="N41" s="5"/>
      <c r="O41" s="5"/>
    </row>
    <row r="42" ht="10.5" customHeight="1"/>
    <row r="43" spans="1:11" ht="14.25" customHeight="1">
      <c r="A43" s="5" t="s">
        <v>59</v>
      </c>
      <c r="D43" s="5" t="s">
        <v>29</v>
      </c>
      <c r="K43" s="5" t="s">
        <v>59</v>
      </c>
    </row>
    <row r="44" spans="3:15" ht="16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</sheetData>
  <sheetProtection/>
  <mergeCells count="14">
    <mergeCell ref="F15:H15"/>
    <mergeCell ref="I15:K15"/>
    <mergeCell ref="L15:N15"/>
    <mergeCell ref="O15:O16"/>
    <mergeCell ref="A36:B36"/>
    <mergeCell ref="L40:M40"/>
    <mergeCell ref="A5:M5"/>
    <mergeCell ref="M8:O8"/>
    <mergeCell ref="E9:G9"/>
    <mergeCell ref="E10:G10"/>
    <mergeCell ref="A14:A16"/>
    <mergeCell ref="B14:B16"/>
    <mergeCell ref="C14:O14"/>
    <mergeCell ref="C15:E15"/>
  </mergeCells>
  <printOptions/>
  <pageMargins left="0.15748031496062992" right="0.15748031496062992" top="0.33" bottom="0.19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2015-01-14T05:14:48Z</cp:lastPrinted>
  <dcterms:created xsi:type="dcterms:W3CDTF">2012-01-12T07:47:42Z</dcterms:created>
  <dcterms:modified xsi:type="dcterms:W3CDTF">2015-01-14T06:42:16Z</dcterms:modified>
  <cp:category/>
  <cp:version/>
  <cp:contentType/>
  <cp:contentStatus/>
</cp:coreProperties>
</file>